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История\История - 3\МКД\Фасад\Отделка торцов плит перекрытия\Литер 7, 8, 10, 11\ЭТП\"/>
    </mc:Choice>
  </mc:AlternateContent>
  <xr:revisionPtr revIDLastSave="0" documentId="13_ncr:1_{BE2D8F65-6A7F-44BA-A882-810FCA54BA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ВОР" sheetId="2" r:id="rId1"/>
    <sheet name="расчет" sheetId="1" r:id="rId2"/>
  </sheets>
  <definedNames>
    <definedName name="_xlnm.Print_Area" localSheetId="0">ВОР!$A$1:$M$31</definedName>
    <definedName name="_xlnm.Print_Area" localSheetId="1">расчет!$A$1:$O$116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1" l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A11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103" i="1"/>
  <c r="G104" i="1"/>
  <c r="G105" i="1"/>
  <c r="G106" i="1"/>
  <c r="G107" i="1"/>
  <c r="G108" i="1"/>
  <c r="G109" i="1"/>
  <c r="G110" i="1"/>
  <c r="G111" i="1"/>
  <c r="G112" i="1"/>
  <c r="G3" i="1"/>
  <c r="F113" i="1"/>
  <c r="E113" i="1"/>
  <c r="B113" i="1"/>
  <c r="C113" i="1"/>
  <c r="D113" i="1"/>
  <c r="F12" i="2"/>
  <c r="F11" i="2"/>
  <c r="G113" i="1" l="1"/>
  <c r="L12" i="2"/>
  <c r="K12" i="2"/>
  <c r="G12" i="2"/>
  <c r="L11" i="2"/>
  <c r="K11" i="2"/>
  <c r="G11" i="2"/>
  <c r="L10" i="2"/>
  <c r="L13" i="2" s="1"/>
  <c r="K10" i="2"/>
  <c r="K13" i="2" s="1"/>
  <c r="G10" i="2"/>
  <c r="J11" i="2" l="1"/>
  <c r="J12" i="2"/>
  <c r="J10" i="2"/>
  <c r="J13" i="2" s="1"/>
  <c r="J17" i="2" s="1"/>
  <c r="J18" i="2" l="1"/>
  <c r="J19" i="2" s="1"/>
</calcChain>
</file>

<file path=xl/sharedStrings.xml><?xml version="1.0" encoding="utf-8"?>
<sst xmlns="http://schemas.openxmlformats.org/spreadsheetml/2006/main" count="70" uniqueCount="55">
  <si>
    <t>№ пп</t>
  </si>
  <si>
    <t xml:space="preserve">Наименование работ </t>
  </si>
  <si>
    <t>Норма расхода</t>
  </si>
  <si>
    <t>Объём работ</t>
  </si>
  <si>
    <t>в том числе</t>
  </si>
  <si>
    <t>Работа</t>
  </si>
  <si>
    <t>Материалы</t>
  </si>
  <si>
    <t>м.п.</t>
  </si>
  <si>
    <t>Расходный и крепежный материал.</t>
  </si>
  <si>
    <t xml:space="preserve">Материал не указанный в спецификации, но необходимый для качественного выполнения работ и СМР неучтенные в ведомости объемов работ (ВОР). </t>
  </si>
  <si>
    <t>04.09.03</t>
  </si>
  <si>
    <t>ВЕДОМОСТЬ ОБЪЕМОВ РАБОТ</t>
  </si>
  <si>
    <t>Примечания</t>
  </si>
  <si>
    <t>Раздел 1. Отделка Торцов плит перекрытия фасада (включая стоимость материалов)</t>
  </si>
  <si>
    <t>Код</t>
  </si>
  <si>
    <t>Материал Подрядчика</t>
  </si>
  <si>
    <t>Отделка отверстий, верхних примыканий к кирпичной кладки-стыков декоративного элемента (молдинга) шпатлёвкой "Боларс" фасадная.</t>
  </si>
  <si>
    <t>Окраска декоративного элемента в цвет кирпичной кладки (молдинга) Краска "Боларс" Фасадная</t>
  </si>
  <si>
    <t>БС3</t>
  </si>
  <si>
    <t>БС4</t>
  </si>
  <si>
    <t>Длина торцов плит, м</t>
  </si>
  <si>
    <t>Всего</t>
  </si>
  <si>
    <t>Ед. изм.</t>
  </si>
  <si>
    <t>Монтаж декоративного элемента с защитным покрытием (ППС16Ф (ПСО-С 25ф) или ППС Фасад ЭКО), ширина 280 мм, толщина 38 мм. Крепление тарельчатыми дюбелями 10х90 мм (1 шт. на 1 м.п.) и на клей-пену "Irfix".</t>
  </si>
  <si>
    <t>БС1,2</t>
  </si>
  <si>
    <t>БС5</t>
  </si>
  <si>
    <t>БС6</t>
  </si>
  <si>
    <t>БС7</t>
  </si>
  <si>
    <t>по устройству отделки торцов плит перекрытия</t>
  </si>
  <si>
    <t>на объекте: «Многоквартирный жилой комплекс, расположенный по адресу: Краснодарский край, р-н Динской, п. Южный II очередь. Литер 8</t>
  </si>
  <si>
    <r>
      <rPr>
        <sz val="12"/>
        <rFont val="Times New Roman"/>
        <family val="1"/>
        <charset val="204"/>
      </rPr>
      <t xml:space="preserve">Итого, руб., </t>
    </r>
    <r>
      <rPr>
        <i/>
        <sz val="12"/>
        <rFont val="Times New Roman"/>
        <family val="1"/>
        <charset val="204"/>
      </rPr>
      <t>без учета НДС</t>
    </r>
  </si>
  <si>
    <t>Расходный материал</t>
  </si>
  <si>
    <r>
      <t xml:space="preserve">Всего, руб., </t>
    </r>
    <r>
      <rPr>
        <i/>
        <sz val="12"/>
        <rFont val="Times New Roman"/>
        <family val="1"/>
        <charset val="204"/>
      </rPr>
      <t>без учета НДС</t>
    </r>
  </si>
  <si>
    <t>НДС 22%</t>
  </si>
  <si>
    <r>
      <t xml:space="preserve">Итого, руб., </t>
    </r>
    <r>
      <rPr>
        <b/>
        <i/>
        <sz val="14"/>
        <rFont val="Times New Roman"/>
        <family val="1"/>
        <charset val="204"/>
      </rPr>
      <t>с учетом НДС</t>
    </r>
  </si>
  <si>
    <t>Обязательная поля для заполнения участников</t>
  </si>
  <si>
    <t>Форма ответа Подрядчика/Поставщика</t>
  </si>
  <si>
    <t>Да/Нет</t>
  </si>
  <si>
    <r>
      <t xml:space="preserve">Срок выполнения работ: </t>
    </r>
    <r>
      <rPr>
        <b/>
        <sz val="12"/>
        <rFont val="Times New Roman"/>
        <family val="1"/>
        <charset val="204"/>
      </rPr>
      <t>28.02.2027</t>
    </r>
  </si>
  <si>
    <t>Срок действия коммерческого предложения не менее 30 календарных дней</t>
  </si>
  <si>
    <t>Указать в календарных днях</t>
  </si>
  <si>
    <t>Срок выполнения монтажных работ</t>
  </si>
  <si>
    <t xml:space="preserve">Среднесписочная численность сотрудников  </t>
  </si>
  <si>
    <t>Минимальное количество линейных сотрудников на объекте - 4 человека</t>
  </si>
  <si>
    <t>Предоставить скан копию СРО на Строительно-монтажные работы</t>
  </si>
  <si>
    <t>приложить скан копию (Файл)</t>
  </si>
  <si>
    <t>Согласие на подписание типовой формы договора заказчика без протокола разногласий</t>
  </si>
  <si>
    <t>Контактные данные Участника (ФИО, номер телефона, адрес электронной почты):</t>
  </si>
  <si>
    <t>указать в текстовом виде</t>
  </si>
  <si>
    <t>Условия оплаты: 100% постоплата, отсрочка платежа 30 календарных дней</t>
  </si>
  <si>
    <t>Гарантия на оборудование/материалы/работы/услуги</t>
  </si>
  <si>
    <t>на материалы/работы/услуги указать в месяцах (не менее 60 месяцев) 
на оборудования в соответствии гарантии завода изготовителя</t>
  </si>
  <si>
    <r>
      <t xml:space="preserve">Начало работ на объекте: </t>
    </r>
    <r>
      <rPr>
        <b/>
        <sz val="12"/>
        <rFont val="Times New Roman"/>
        <family val="1"/>
        <charset val="204"/>
      </rPr>
      <t>01.10.2026</t>
    </r>
  </si>
  <si>
    <r>
      <t xml:space="preserve">Цена за ед. изм., руб., </t>
    </r>
    <r>
      <rPr>
        <b/>
        <i/>
        <sz val="12"/>
        <rFont val="Times New Roman"/>
        <family val="1"/>
        <charset val="204"/>
      </rPr>
      <t>без НДС</t>
    </r>
  </si>
  <si>
    <r>
      <t xml:space="preserve">Стоимость, руб., </t>
    </r>
    <r>
      <rPr>
        <b/>
        <i/>
        <sz val="12"/>
        <rFont val="Times New Roman"/>
        <family val="1"/>
        <charset val="204"/>
      </rPr>
      <t>без НДС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</si>
</sst>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&quot;-&quot;??_р_._-;_-@_-"/>
  </numFmts>
  <fonts count="24" x14ac:knownFonts="1">
    <font>
      <sz val="11"/>
      <color theme="1"/>
      <name val="Times New Roman"/>
      <family val="2"/>
      <charset val="204"/>
    </font>
    <font>
      <sz val="10"/>
      <name val="Arial Cyr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name val="Times New Roman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8" tint="0.59999389629810485"/>
        <bgColor indexed="27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5" fillId="0" borderId="0"/>
    <xf numFmtId="0" fontId="1" fillId="0" borderId="0"/>
    <xf numFmtId="165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13">
    <xf numFmtId="0" fontId="0" fillId="0" borderId="0" xfId="0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right" vertical="top"/>
    </xf>
    <xf numFmtId="0" fontId="10" fillId="0" borderId="0" xfId="7" applyFont="1" applyAlignment="1">
      <alignment horizontal="right" vertical="top"/>
    </xf>
    <xf numFmtId="0" fontId="8" fillId="0" borderId="0" xfId="7" applyFont="1" applyAlignment="1">
      <alignment horizontal="right" vertical="top"/>
    </xf>
    <xf numFmtId="0" fontId="9" fillId="0" borderId="0" xfId="6" applyFont="1" applyAlignment="1">
      <alignment vertical="top"/>
    </xf>
    <xf numFmtId="0" fontId="11" fillId="0" borderId="0" xfId="7" applyFont="1" applyAlignment="1">
      <alignment horizontal="center" vertical="top"/>
    </xf>
    <xf numFmtId="43" fontId="9" fillId="0" borderId="0" xfId="10" applyFont="1" applyAlignment="1">
      <alignment vertical="top"/>
    </xf>
    <xf numFmtId="43" fontId="9" fillId="0" borderId="1" xfId="10" applyFont="1" applyBorder="1" applyAlignment="1">
      <alignment vertical="center" wrapText="1"/>
    </xf>
    <xf numFmtId="43" fontId="9" fillId="0" borderId="0" xfId="10" applyFont="1" applyAlignment="1">
      <alignment horizontal="center" vertical="top"/>
    </xf>
    <xf numFmtId="43" fontId="8" fillId="0" borderId="1" xfId="10" applyFont="1" applyBorder="1" applyAlignment="1">
      <alignment horizontal="centerContinuous" vertical="top"/>
    </xf>
    <xf numFmtId="43" fontId="9" fillId="0" borderId="1" xfId="10" applyFont="1" applyBorder="1" applyAlignment="1">
      <alignment horizontal="centerContinuous" vertical="top"/>
    </xf>
    <xf numFmtId="43" fontId="9" fillId="0" borderId="3" xfId="10" applyFont="1" applyBorder="1" applyAlignment="1">
      <alignment vertical="top"/>
    </xf>
    <xf numFmtId="43" fontId="9" fillId="0" borderId="1" xfId="0" applyNumberFormat="1" applyFont="1" applyBorder="1" applyAlignment="1">
      <alignment vertical="top"/>
    </xf>
    <xf numFmtId="43" fontId="12" fillId="0" borderId="0" xfId="10" applyFont="1" applyAlignment="1">
      <alignment horizontal="center" vertical="top"/>
    </xf>
    <xf numFmtId="43" fontId="12" fillId="6" borderId="0" xfId="10" applyFont="1" applyFill="1" applyAlignment="1">
      <alignment horizontal="center" vertical="top"/>
    </xf>
    <xf numFmtId="0" fontId="8" fillId="0" borderId="1" xfId="10" applyNumberFormat="1" applyFont="1" applyBorder="1" applyAlignment="1">
      <alignment horizontal="centerContinuous" vertical="top"/>
    </xf>
    <xf numFmtId="0" fontId="8" fillId="0" borderId="1" xfId="10" applyNumberFormat="1" applyFont="1" applyBorder="1" applyAlignment="1">
      <alignment horizontal="center" vertical="top"/>
    </xf>
    <xf numFmtId="0" fontId="9" fillId="0" borderId="5" xfId="0" applyNumberFormat="1" applyFont="1" applyBorder="1" applyAlignment="1">
      <alignment vertical="center" wrapText="1"/>
    </xf>
    <xf numFmtId="0" fontId="9" fillId="0" borderId="6" xfId="0" applyNumberFormat="1" applyFont="1" applyBorder="1" applyAlignment="1">
      <alignment vertical="center" wrapText="1"/>
    </xf>
    <xf numFmtId="43" fontId="9" fillId="0" borderId="2" xfId="10" applyFont="1" applyBorder="1" applyAlignment="1">
      <alignment vertical="center" wrapText="1"/>
    </xf>
    <xf numFmtId="43" fontId="9" fillId="0" borderId="7" xfId="1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1" xfId="0" applyNumberFormat="1" applyFont="1" applyBorder="1" applyAlignment="1">
      <alignment vertical="center" wrapText="1"/>
    </xf>
    <xf numFmtId="0" fontId="9" fillId="0" borderId="2" xfId="0" applyNumberFormat="1" applyFont="1" applyBorder="1" applyAlignment="1">
      <alignment horizontal="center" vertical="top"/>
    </xf>
    <xf numFmtId="0" fontId="9" fillId="0" borderId="4" xfId="0" applyNumberFormat="1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15" fillId="5" borderId="0" xfId="0" applyFont="1" applyFill="1" applyAlignment="1">
      <alignment vertical="top"/>
    </xf>
    <xf numFmtId="0" fontId="14" fillId="0" borderId="0" xfId="7" applyFont="1" applyAlignment="1">
      <alignment horizontal="centerContinuous" vertical="center" wrapText="1"/>
    </xf>
    <xf numFmtId="0" fontId="14" fillId="0" borderId="0" xfId="6" applyFont="1" applyAlignment="1">
      <alignment horizontal="centerContinuous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vertical="center" wrapText="1"/>
    </xf>
    <xf numFmtId="49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" fontId="16" fillId="3" borderId="1" xfId="0" applyNumberFormat="1" applyFont="1" applyFill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9" fillId="0" borderId="0" xfId="7" applyFont="1" applyAlignment="1">
      <alignment horizontal="center" vertical="center" wrapText="1"/>
    </xf>
    <xf numFmtId="0" fontId="16" fillId="0" borderId="0" xfId="6" applyFont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49" fontId="16" fillId="0" borderId="8" xfId="0" applyNumberFormat="1" applyFont="1" applyBorder="1" applyAlignment="1">
      <alignment horizontal="right" vertical="center"/>
    </xf>
    <xf numFmtId="49" fontId="14" fillId="0" borderId="1" xfId="0" applyNumberFormat="1" applyFont="1" applyBorder="1" applyAlignment="1">
      <alignment horizontal="right" vertical="center"/>
    </xf>
    <xf numFmtId="4" fontId="19" fillId="0" borderId="1" xfId="0" applyNumberFormat="1" applyFont="1" applyBorder="1" applyAlignment="1">
      <alignment vertical="center"/>
    </xf>
    <xf numFmtId="4" fontId="16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49" fontId="16" fillId="7" borderId="8" xfId="0" applyNumberFormat="1" applyFont="1" applyFill="1" applyBorder="1" applyAlignment="1">
      <alignment horizontal="right" vertical="center"/>
    </xf>
    <xf numFmtId="49" fontId="14" fillId="7" borderId="1" xfId="0" applyNumberFormat="1" applyFont="1" applyFill="1" applyBorder="1" applyAlignment="1">
      <alignment horizontal="right" vertical="center"/>
    </xf>
    <xf numFmtId="49" fontId="14" fillId="7" borderId="1" xfId="0" applyNumberFormat="1" applyFont="1" applyFill="1" applyBorder="1" applyAlignment="1">
      <alignment horizontal="center" vertical="center"/>
    </xf>
    <xf numFmtId="4" fontId="14" fillId="7" borderId="1" xfId="0" applyNumberFormat="1" applyFont="1" applyFill="1" applyBorder="1" applyAlignment="1">
      <alignment vertical="center"/>
    </xf>
    <xf numFmtId="4" fontId="19" fillId="7" borderId="1" xfId="0" applyNumberFormat="1" applyFont="1" applyFill="1" applyBorder="1" applyAlignment="1">
      <alignment vertical="center"/>
    </xf>
    <xf numFmtId="4" fontId="14" fillId="7" borderId="1" xfId="0" applyNumberFormat="1" applyFont="1" applyFill="1" applyBorder="1" applyAlignment="1">
      <alignment horizontal="center" vertical="center"/>
    </xf>
    <xf numFmtId="4" fontId="16" fillId="7" borderId="1" xfId="0" applyNumberFormat="1" applyFont="1" applyFill="1" applyBorder="1" applyAlignment="1">
      <alignment horizontal="center" vertical="center"/>
    </xf>
    <xf numFmtId="4" fontId="18" fillId="7" borderId="1" xfId="0" applyNumberFormat="1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vertical="center"/>
    </xf>
    <xf numFmtId="49" fontId="16" fillId="0" borderId="8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16" fillId="0" borderId="8" xfId="0" applyNumberFormat="1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right" vertical="center"/>
    </xf>
    <xf numFmtId="4" fontId="16" fillId="0" borderId="1" xfId="0" applyNumberFormat="1" applyFont="1" applyBorder="1" applyAlignment="1">
      <alignment horizontal="center" vertical="center"/>
    </xf>
    <xf numFmtId="4" fontId="18" fillId="0" borderId="8" xfId="0" applyNumberFormat="1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vertical="center"/>
    </xf>
    <xf numFmtId="4" fontId="20" fillId="0" borderId="10" xfId="0" applyNumberFormat="1" applyFont="1" applyBorder="1" applyAlignment="1">
      <alignment horizontal="right" vertical="center"/>
    </xf>
    <xf numFmtId="4" fontId="20" fillId="0" borderId="11" xfId="0" applyNumberFormat="1" applyFont="1" applyBorder="1" applyAlignment="1">
      <alignment horizontal="right" vertical="center"/>
    </xf>
    <xf numFmtId="4" fontId="20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vertical="center"/>
    </xf>
    <xf numFmtId="0" fontId="14" fillId="6" borderId="13" xfId="0" quotePrefix="1" applyFont="1" applyFill="1" applyBorder="1" applyAlignment="1">
      <alignment horizontal="center" vertical="top" wrapText="1"/>
    </xf>
    <xf numFmtId="0" fontId="14" fillId="6" borderId="14" xfId="0" quotePrefix="1" applyFont="1" applyFill="1" applyBorder="1" applyAlignment="1">
      <alignment horizontal="center" vertical="top" wrapText="1"/>
    </xf>
    <xf numFmtId="0" fontId="14" fillId="6" borderId="14" xfId="0" quotePrefix="1" applyFont="1" applyFill="1" applyBorder="1" applyAlignment="1">
      <alignment vertical="top" wrapText="1"/>
    </xf>
    <xf numFmtId="0" fontId="14" fillId="6" borderId="15" xfId="0" quotePrefix="1" applyFont="1" applyFill="1" applyBorder="1" applyAlignment="1">
      <alignment horizontal="center" vertical="top" wrapText="1"/>
    </xf>
    <xf numFmtId="0" fontId="16" fillId="0" borderId="8" xfId="7" applyFont="1" applyBorder="1" applyAlignment="1">
      <alignment horizontal="left" vertical="center" wrapText="1"/>
    </xf>
    <xf numFmtId="0" fontId="16" fillId="0" borderId="1" xfId="7" applyFont="1" applyBorder="1" applyAlignment="1">
      <alignment horizontal="left" vertical="center" wrapText="1"/>
    </xf>
    <xf numFmtId="0" fontId="16" fillId="0" borderId="1" xfId="7" applyFont="1" applyBorder="1" applyAlignment="1">
      <alignment vertical="center" wrapText="1"/>
    </xf>
    <xf numFmtId="4" fontId="16" fillId="0" borderId="1" xfId="7" applyNumberFormat="1" applyFont="1" applyBorder="1" applyAlignment="1">
      <alignment horizontal="center" vertical="center" wrapText="1"/>
    </xf>
    <xf numFmtId="4" fontId="16" fillId="0" borderId="9" xfId="7" applyNumberFormat="1" applyFont="1" applyBorder="1" applyAlignment="1">
      <alignment horizontal="center" vertical="center" wrapText="1"/>
    </xf>
    <xf numFmtId="0" fontId="16" fillId="0" borderId="16" xfId="7" applyFont="1" applyBorder="1" applyAlignment="1">
      <alignment horizontal="left" vertical="center" wrapText="1"/>
    </xf>
    <xf numFmtId="0" fontId="16" fillId="0" borderId="17" xfId="7" applyFont="1" applyBorder="1" applyAlignment="1">
      <alignment horizontal="left" vertical="center" wrapText="1"/>
    </xf>
    <xf numFmtId="0" fontId="16" fillId="0" borderId="18" xfId="7" applyFont="1" applyBorder="1" applyAlignment="1">
      <alignment horizontal="left" vertical="center" wrapText="1"/>
    </xf>
    <xf numFmtId="4" fontId="23" fillId="0" borderId="3" xfId="7" applyNumberFormat="1" applyFont="1" applyBorder="1" applyAlignment="1">
      <alignment horizontal="center" vertical="center" wrapText="1"/>
    </xf>
    <xf numFmtId="4" fontId="23" fillId="0" borderId="17" xfId="7" applyNumberFormat="1" applyFont="1" applyBorder="1" applyAlignment="1">
      <alignment horizontal="center" vertical="center" wrapText="1"/>
    </xf>
    <xf numFmtId="4" fontId="23" fillId="0" borderId="19" xfId="7" applyNumberFormat="1" applyFont="1" applyBorder="1" applyAlignment="1">
      <alignment horizontal="center" vertical="center" wrapText="1"/>
    </xf>
    <xf numFmtId="0" fontId="16" fillId="0" borderId="10" xfId="7" applyFont="1" applyBorder="1" applyAlignment="1">
      <alignment horizontal="left" vertical="center" wrapText="1"/>
    </xf>
    <xf numFmtId="0" fontId="16" fillId="0" borderId="11" xfId="7" applyFont="1" applyBorder="1" applyAlignment="1">
      <alignment horizontal="left" vertical="center" wrapText="1"/>
    </xf>
    <xf numFmtId="0" fontId="16" fillId="0" borderId="11" xfId="7" applyFont="1" applyBorder="1" applyAlignment="1">
      <alignment vertical="center" wrapText="1"/>
    </xf>
    <xf numFmtId="4" fontId="16" fillId="0" borderId="11" xfId="7" applyNumberFormat="1" applyFont="1" applyBorder="1" applyAlignment="1">
      <alignment horizontal="center" vertical="center" wrapText="1"/>
    </xf>
    <xf numFmtId="4" fontId="16" fillId="0" borderId="12" xfId="7" applyNumberFormat="1" applyFont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49" fontId="14" fillId="2" borderId="13" xfId="0" applyNumberFormat="1" applyFont="1" applyFill="1" applyBorder="1" applyAlignment="1">
      <alignment horizontal="center" vertical="center" wrapText="1"/>
    </xf>
    <xf numFmtId="49" fontId="14" fillId="2" borderId="14" xfId="0" applyNumberFormat="1" applyFont="1" applyFill="1" applyBorder="1" applyAlignment="1">
      <alignment horizontal="center" vertical="center" wrapText="1"/>
    </xf>
    <xf numFmtId="49" fontId="19" fillId="2" borderId="15" xfId="0" applyNumberFormat="1" applyFont="1" applyFill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49" fontId="14" fillId="4" borderId="8" xfId="0" applyNumberFormat="1" applyFont="1" applyFill="1" applyBorder="1" applyAlignment="1">
      <alignment horizontal="center" vertical="center"/>
    </xf>
    <xf numFmtId="49" fontId="14" fillId="4" borderId="9" xfId="0" applyNumberFormat="1" applyFont="1" applyFill="1" applyBorder="1" applyAlignment="1">
      <alignment horizontal="center" vertical="center"/>
    </xf>
    <xf numFmtId="1" fontId="16" fillId="3" borderId="8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</cellXfs>
  <cellStyles count="11">
    <cellStyle name="Excel Built-in Normal" xfId="5" xr:uid="{00000000-0005-0000-0000-000000000000}"/>
    <cellStyle name="Обычный" xfId="0" builtinId="0"/>
    <cellStyle name="Обычный 2" xfId="4" xr:uid="{00000000-0005-0000-0000-000002000000}"/>
    <cellStyle name="Обычный 2 2" xfId="7" xr:uid="{00000000-0005-0000-0000-000003000000}"/>
    <cellStyle name="Обычный 3" xfId="1" xr:uid="{00000000-0005-0000-0000-000004000000}"/>
    <cellStyle name="Обычный 4" xfId="6" xr:uid="{00000000-0005-0000-0000-000005000000}"/>
    <cellStyle name="Финансовый" xfId="10" builtinId="3"/>
    <cellStyle name="Финансовый 2" xfId="2" xr:uid="{00000000-0005-0000-0000-000006000000}"/>
    <cellStyle name="Финансовый 2 2" xfId="9" xr:uid="{00000000-0005-0000-0000-000007000000}"/>
    <cellStyle name="Финансовый 3" xfId="8" xr:uid="{00000000-0005-0000-0000-000008000000}"/>
    <cellStyle name="㼿㼿㼿㼿㼿㼿㼿㼿㼿㼿㼿㼿㼿㼿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1845-8E39-49A5-A9A1-FFF42DC49DFD}">
  <dimension ref="A1:M31"/>
  <sheetViews>
    <sheetView tabSelected="1" view="pageBreakPreview" zoomScaleNormal="120" zoomScaleSheetLayoutView="100" workbookViewId="0">
      <selection activeCell="M16" sqref="M16"/>
    </sheetView>
  </sheetViews>
  <sheetFormatPr defaultRowHeight="12.75" x14ac:dyDescent="0.25"/>
  <cols>
    <col min="1" max="1" width="6.85546875" style="47" customWidth="1"/>
    <col min="2" max="2" width="9.5703125" style="47" customWidth="1"/>
    <col min="3" max="3" width="69.85546875" style="48" customWidth="1"/>
    <col min="4" max="4" width="7.42578125" style="48" customWidth="1"/>
    <col min="5" max="5" width="10.42578125" style="48" customWidth="1"/>
    <col min="6" max="6" width="11.5703125" style="48" customWidth="1"/>
    <col min="7" max="7" width="13.42578125" style="48" customWidth="1"/>
    <col min="8" max="8" width="14" style="48" customWidth="1"/>
    <col min="9" max="9" width="16" style="48" customWidth="1"/>
    <col min="10" max="10" width="15.28515625" style="48" customWidth="1"/>
    <col min="11" max="11" width="14.85546875" style="48" customWidth="1"/>
    <col min="12" max="12" width="15.5703125" style="48" customWidth="1"/>
    <col min="13" max="13" width="32.42578125" style="48" customWidth="1"/>
    <col min="14" max="16384" width="9.140625" style="1"/>
  </cols>
  <sheetData>
    <row r="1" spans="1:13" s="27" customFormat="1" ht="15.75" x14ac:dyDescent="0.25">
      <c r="A1" s="29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s="27" customFormat="1" ht="15.75" x14ac:dyDescent="0.25">
      <c r="A2" s="49" t="s">
        <v>28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s="27" customFormat="1" ht="15.75" x14ac:dyDescent="0.25">
      <c r="A3" s="50" t="s">
        <v>29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s="27" customFormat="1" ht="16.5" thickBot="1" x14ac:dyDescent="0.3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s="27" customFormat="1" ht="15.75" customHeight="1" x14ac:dyDescent="0.25">
      <c r="A5" s="102" t="s">
        <v>0</v>
      </c>
      <c r="B5" s="103" t="s">
        <v>14</v>
      </c>
      <c r="C5" s="103" t="s">
        <v>1</v>
      </c>
      <c r="D5" s="103" t="s">
        <v>22</v>
      </c>
      <c r="E5" s="103" t="s">
        <v>2</v>
      </c>
      <c r="F5" s="103" t="s">
        <v>3</v>
      </c>
      <c r="G5" s="103" t="s">
        <v>53</v>
      </c>
      <c r="H5" s="103"/>
      <c r="I5" s="103"/>
      <c r="J5" s="103" t="s">
        <v>54</v>
      </c>
      <c r="K5" s="103"/>
      <c r="L5" s="103"/>
      <c r="M5" s="104" t="s">
        <v>12</v>
      </c>
    </row>
    <row r="6" spans="1:13" s="27" customFormat="1" ht="15.75" x14ac:dyDescent="0.25">
      <c r="A6" s="105"/>
      <c r="B6" s="31"/>
      <c r="C6" s="31"/>
      <c r="D6" s="31"/>
      <c r="E6" s="31"/>
      <c r="F6" s="31"/>
      <c r="G6" s="31" t="s">
        <v>21</v>
      </c>
      <c r="H6" s="51" t="s">
        <v>4</v>
      </c>
      <c r="I6" s="51"/>
      <c r="J6" s="31" t="s">
        <v>21</v>
      </c>
      <c r="K6" s="51" t="s">
        <v>4</v>
      </c>
      <c r="L6" s="51"/>
      <c r="M6" s="106"/>
    </row>
    <row r="7" spans="1:13" s="27" customFormat="1" ht="15.75" x14ac:dyDescent="0.25">
      <c r="A7" s="105"/>
      <c r="B7" s="31"/>
      <c r="C7" s="31"/>
      <c r="D7" s="31"/>
      <c r="E7" s="31"/>
      <c r="F7" s="31"/>
      <c r="G7" s="31"/>
      <c r="H7" s="32" t="s">
        <v>5</v>
      </c>
      <c r="I7" s="32" t="s">
        <v>6</v>
      </c>
      <c r="J7" s="31"/>
      <c r="K7" s="32" t="s">
        <v>5</v>
      </c>
      <c r="L7" s="32" t="s">
        <v>6</v>
      </c>
      <c r="M7" s="106"/>
    </row>
    <row r="8" spans="1:13" s="27" customFormat="1" ht="15.75" x14ac:dyDescent="0.25">
      <c r="A8" s="107">
        <v>1</v>
      </c>
      <c r="B8" s="33">
        <v>2</v>
      </c>
      <c r="C8" s="33">
        <v>3</v>
      </c>
      <c r="D8" s="33">
        <v>4</v>
      </c>
      <c r="E8" s="33">
        <v>5</v>
      </c>
      <c r="F8" s="33">
        <v>6</v>
      </c>
      <c r="G8" s="33">
        <v>7</v>
      </c>
      <c r="H8" s="33">
        <v>8</v>
      </c>
      <c r="I8" s="33">
        <v>9</v>
      </c>
      <c r="J8" s="33">
        <v>10</v>
      </c>
      <c r="K8" s="33">
        <v>11</v>
      </c>
      <c r="L8" s="33">
        <v>12</v>
      </c>
      <c r="M8" s="108">
        <v>13</v>
      </c>
    </row>
    <row r="9" spans="1:13" s="28" customFormat="1" ht="15.75" x14ac:dyDescent="0.25">
      <c r="A9" s="109" t="s">
        <v>13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10"/>
    </row>
    <row r="10" spans="1:13" s="27" customFormat="1" ht="63" x14ac:dyDescent="0.25">
      <c r="A10" s="111">
        <v>1</v>
      </c>
      <c r="B10" s="34" t="s">
        <v>10</v>
      </c>
      <c r="C10" s="35" t="s">
        <v>23</v>
      </c>
      <c r="D10" s="36" t="s">
        <v>7</v>
      </c>
      <c r="E10" s="37">
        <v>1</v>
      </c>
      <c r="F10" s="52">
        <v>3249.37</v>
      </c>
      <c r="G10" s="38">
        <f t="shared" ref="G10:G12" si="0">I10+H10</f>
        <v>0</v>
      </c>
      <c r="H10" s="38"/>
      <c r="I10" s="38"/>
      <c r="J10" s="38">
        <f t="shared" ref="J10:J13" si="1">K10+L10</f>
        <v>0</v>
      </c>
      <c r="K10" s="38">
        <f t="shared" ref="K10:K12" si="2">H10*F10</f>
        <v>0</v>
      </c>
      <c r="L10" s="38">
        <f t="shared" ref="L10:L12" si="3">I10*F10</f>
        <v>0</v>
      </c>
      <c r="M10" s="112" t="s">
        <v>15</v>
      </c>
    </row>
    <row r="11" spans="1:13" s="27" customFormat="1" ht="47.25" x14ac:dyDescent="0.25">
      <c r="A11" s="111">
        <v>2</v>
      </c>
      <c r="B11" s="34" t="s">
        <v>10</v>
      </c>
      <c r="C11" s="35" t="s">
        <v>16</v>
      </c>
      <c r="D11" s="36" t="s">
        <v>7</v>
      </c>
      <c r="E11" s="37">
        <v>1</v>
      </c>
      <c r="F11" s="52">
        <f>F10</f>
        <v>3249.37</v>
      </c>
      <c r="G11" s="38">
        <f t="shared" si="0"/>
        <v>0</v>
      </c>
      <c r="H11" s="38"/>
      <c r="I11" s="38"/>
      <c r="J11" s="38">
        <f t="shared" si="1"/>
        <v>0</v>
      </c>
      <c r="K11" s="38">
        <f t="shared" si="2"/>
        <v>0</v>
      </c>
      <c r="L11" s="38">
        <f t="shared" si="3"/>
        <v>0</v>
      </c>
      <c r="M11" s="112" t="s">
        <v>15</v>
      </c>
    </row>
    <row r="12" spans="1:13" s="27" customFormat="1" ht="31.5" x14ac:dyDescent="0.25">
      <c r="A12" s="111">
        <v>3</v>
      </c>
      <c r="B12" s="34" t="s">
        <v>10</v>
      </c>
      <c r="C12" s="35" t="s">
        <v>17</v>
      </c>
      <c r="D12" s="36" t="s">
        <v>7</v>
      </c>
      <c r="E12" s="37">
        <v>1</v>
      </c>
      <c r="F12" s="52">
        <f>F10</f>
        <v>3249.37</v>
      </c>
      <c r="G12" s="38">
        <f t="shared" si="0"/>
        <v>0</v>
      </c>
      <c r="H12" s="38"/>
      <c r="I12" s="38"/>
      <c r="J12" s="38">
        <f t="shared" si="1"/>
        <v>0</v>
      </c>
      <c r="K12" s="38">
        <f t="shared" si="2"/>
        <v>0</v>
      </c>
      <c r="L12" s="38">
        <f t="shared" si="3"/>
        <v>0</v>
      </c>
      <c r="M12" s="112" t="s">
        <v>15</v>
      </c>
    </row>
    <row r="13" spans="1:13" s="27" customFormat="1" ht="15.75" x14ac:dyDescent="0.25">
      <c r="A13" s="53" t="s">
        <v>30</v>
      </c>
      <c r="B13" s="54"/>
      <c r="C13" s="54"/>
      <c r="D13" s="54"/>
      <c r="E13" s="54"/>
      <c r="F13" s="54"/>
      <c r="G13" s="43"/>
      <c r="H13" s="43"/>
      <c r="I13" s="55"/>
      <c r="J13" s="39">
        <f>SUM(J10:J12)</f>
        <v>0</v>
      </c>
      <c r="K13" s="56">
        <f>SUM(K10:K12)</f>
        <v>0</v>
      </c>
      <c r="L13" s="57">
        <f>SUM(L10:L12)</f>
        <v>0</v>
      </c>
      <c r="M13" s="58"/>
    </row>
    <row r="14" spans="1:13" s="27" customFormat="1" ht="15.75" x14ac:dyDescent="0.25">
      <c r="A14" s="59"/>
      <c r="B14" s="60"/>
      <c r="C14" s="61" t="s">
        <v>31</v>
      </c>
      <c r="D14" s="60"/>
      <c r="E14" s="60"/>
      <c r="F14" s="60"/>
      <c r="G14" s="62"/>
      <c r="H14" s="62"/>
      <c r="I14" s="63"/>
      <c r="J14" s="64"/>
      <c r="K14" s="65"/>
      <c r="L14" s="66"/>
      <c r="M14" s="67"/>
    </row>
    <row r="15" spans="1:13" s="27" customFormat="1" ht="15.75" x14ac:dyDescent="0.25">
      <c r="A15" s="68"/>
      <c r="B15" s="40"/>
      <c r="C15" s="41" t="s">
        <v>8</v>
      </c>
      <c r="D15" s="42"/>
      <c r="E15" s="42"/>
      <c r="F15" s="39"/>
      <c r="G15" s="44"/>
      <c r="H15" s="44"/>
      <c r="I15" s="69"/>
      <c r="J15" s="39"/>
      <c r="K15" s="39"/>
      <c r="L15" s="69"/>
      <c r="M15" s="58"/>
    </row>
    <row r="16" spans="1:13" s="27" customFormat="1" ht="47.25" x14ac:dyDescent="0.25">
      <c r="A16" s="68"/>
      <c r="B16" s="40"/>
      <c r="C16" s="41" t="s">
        <v>9</v>
      </c>
      <c r="D16" s="42"/>
      <c r="E16" s="42"/>
      <c r="F16" s="39"/>
      <c r="G16" s="44"/>
      <c r="H16" s="44"/>
      <c r="I16" s="69"/>
      <c r="J16" s="39"/>
      <c r="K16" s="39"/>
      <c r="L16" s="69"/>
      <c r="M16" s="58"/>
    </row>
    <row r="17" spans="1:13" s="27" customFormat="1" ht="15.75" x14ac:dyDescent="0.25">
      <c r="A17" s="70" t="s">
        <v>32</v>
      </c>
      <c r="B17" s="71"/>
      <c r="C17" s="71"/>
      <c r="D17" s="71"/>
      <c r="E17" s="71"/>
      <c r="F17" s="71"/>
      <c r="G17" s="71"/>
      <c r="H17" s="71"/>
      <c r="I17" s="71"/>
      <c r="J17" s="72">
        <f>J13+J15+J16</f>
        <v>0</v>
      </c>
      <c r="K17" s="72"/>
      <c r="L17" s="72"/>
      <c r="M17" s="58"/>
    </row>
    <row r="18" spans="1:13" s="27" customFormat="1" ht="15.75" x14ac:dyDescent="0.25">
      <c r="A18" s="73" t="s">
        <v>33</v>
      </c>
      <c r="B18" s="74"/>
      <c r="C18" s="74"/>
      <c r="D18" s="74"/>
      <c r="E18" s="74"/>
      <c r="F18" s="74"/>
      <c r="G18" s="74"/>
      <c r="H18" s="74"/>
      <c r="I18" s="74"/>
      <c r="J18" s="75">
        <f>J17*0.22</f>
        <v>0</v>
      </c>
      <c r="K18" s="75"/>
      <c r="L18" s="75"/>
      <c r="M18" s="76"/>
    </row>
    <row r="19" spans="1:13" s="27" customFormat="1" ht="20.25" thickBot="1" x14ac:dyDescent="0.3">
      <c r="A19" s="77" t="s">
        <v>34</v>
      </c>
      <c r="B19" s="78"/>
      <c r="C19" s="78"/>
      <c r="D19" s="78"/>
      <c r="E19" s="78"/>
      <c r="F19" s="78"/>
      <c r="G19" s="78"/>
      <c r="H19" s="78"/>
      <c r="I19" s="78"/>
      <c r="J19" s="79">
        <f>J17+J18</f>
        <v>0</v>
      </c>
      <c r="K19" s="79"/>
      <c r="L19" s="79"/>
      <c r="M19" s="80"/>
    </row>
    <row r="20" spans="1:13" s="27" customFormat="1" ht="16.5" thickBot="1" x14ac:dyDescent="0.3">
      <c r="A20" s="45"/>
      <c r="B20" s="45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</row>
    <row r="21" spans="1:13" s="27" customFormat="1" ht="15.75" x14ac:dyDescent="0.25">
      <c r="A21" s="45"/>
      <c r="B21" s="81" t="s">
        <v>35</v>
      </c>
      <c r="C21" s="82"/>
      <c r="D21" s="82"/>
      <c r="E21" s="82"/>
      <c r="F21" s="83"/>
      <c r="G21" s="82" t="s">
        <v>36</v>
      </c>
      <c r="H21" s="82"/>
      <c r="I21" s="82"/>
      <c r="J21" s="82"/>
      <c r="K21" s="84"/>
      <c r="L21" s="46"/>
      <c r="M21" s="46"/>
    </row>
    <row r="22" spans="1:13" ht="15.75" x14ac:dyDescent="0.25">
      <c r="B22" s="85" t="s">
        <v>52</v>
      </c>
      <c r="C22" s="86"/>
      <c r="D22" s="86"/>
      <c r="E22" s="86"/>
      <c r="F22" s="87"/>
      <c r="G22" s="88" t="s">
        <v>37</v>
      </c>
      <c r="H22" s="88"/>
      <c r="I22" s="88"/>
      <c r="J22" s="88"/>
      <c r="K22" s="89"/>
    </row>
    <row r="23" spans="1:13" ht="15.75" x14ac:dyDescent="0.25">
      <c r="B23" s="85" t="s">
        <v>38</v>
      </c>
      <c r="C23" s="86"/>
      <c r="D23" s="86"/>
      <c r="E23" s="86"/>
      <c r="F23" s="87"/>
      <c r="G23" s="88" t="s">
        <v>37</v>
      </c>
      <c r="H23" s="88"/>
      <c r="I23" s="88"/>
      <c r="J23" s="88"/>
      <c r="K23" s="89"/>
    </row>
    <row r="24" spans="1:13" ht="15.75" x14ac:dyDescent="0.25">
      <c r="B24" s="85" t="s">
        <v>39</v>
      </c>
      <c r="C24" s="86"/>
      <c r="D24" s="86"/>
      <c r="E24" s="86"/>
      <c r="F24" s="87"/>
      <c r="G24" s="88" t="s">
        <v>40</v>
      </c>
      <c r="H24" s="88"/>
      <c r="I24" s="88"/>
      <c r="J24" s="88"/>
      <c r="K24" s="89"/>
    </row>
    <row r="25" spans="1:13" ht="15.75" x14ac:dyDescent="0.25">
      <c r="B25" s="85" t="s">
        <v>41</v>
      </c>
      <c r="C25" s="86"/>
      <c r="D25" s="86"/>
      <c r="E25" s="86"/>
      <c r="F25" s="87"/>
      <c r="G25" s="88" t="s">
        <v>40</v>
      </c>
      <c r="H25" s="88"/>
      <c r="I25" s="88"/>
      <c r="J25" s="88"/>
      <c r="K25" s="89"/>
    </row>
    <row r="26" spans="1:13" ht="15.75" x14ac:dyDescent="0.25">
      <c r="B26" s="90" t="s">
        <v>42</v>
      </c>
      <c r="C26" s="91"/>
      <c r="D26" s="91"/>
      <c r="E26" s="92"/>
      <c r="F26" s="87"/>
      <c r="G26" s="93" t="s">
        <v>43</v>
      </c>
      <c r="H26" s="94"/>
      <c r="I26" s="94"/>
      <c r="J26" s="94"/>
      <c r="K26" s="95"/>
    </row>
    <row r="27" spans="1:13" ht="15.75" x14ac:dyDescent="0.25">
      <c r="B27" s="85" t="s">
        <v>44</v>
      </c>
      <c r="C27" s="86"/>
      <c r="D27" s="86"/>
      <c r="E27" s="86"/>
      <c r="F27" s="87"/>
      <c r="G27" s="88" t="s">
        <v>45</v>
      </c>
      <c r="H27" s="88"/>
      <c r="I27" s="88"/>
      <c r="J27" s="88"/>
      <c r="K27" s="89"/>
    </row>
    <row r="28" spans="1:13" ht="15.75" x14ac:dyDescent="0.25">
      <c r="B28" s="85" t="s">
        <v>46</v>
      </c>
      <c r="C28" s="86"/>
      <c r="D28" s="86"/>
      <c r="E28" s="86"/>
      <c r="F28" s="87"/>
      <c r="G28" s="88" t="s">
        <v>37</v>
      </c>
      <c r="H28" s="88"/>
      <c r="I28" s="88"/>
      <c r="J28" s="88"/>
      <c r="K28" s="89"/>
    </row>
    <row r="29" spans="1:13" ht="15.75" x14ac:dyDescent="0.25">
      <c r="B29" s="85" t="s">
        <v>47</v>
      </c>
      <c r="C29" s="86"/>
      <c r="D29" s="86"/>
      <c r="E29" s="86"/>
      <c r="F29" s="87"/>
      <c r="G29" s="88" t="s">
        <v>48</v>
      </c>
      <c r="H29" s="88"/>
      <c r="I29" s="88"/>
      <c r="J29" s="88"/>
      <c r="K29" s="89"/>
    </row>
    <row r="30" spans="1:13" ht="15.75" x14ac:dyDescent="0.25">
      <c r="B30" s="85" t="s">
        <v>49</v>
      </c>
      <c r="C30" s="86"/>
      <c r="D30" s="86"/>
      <c r="E30" s="86"/>
      <c r="F30" s="87"/>
      <c r="G30" s="88" t="s">
        <v>37</v>
      </c>
      <c r="H30" s="88"/>
      <c r="I30" s="88"/>
      <c r="J30" s="88"/>
      <c r="K30" s="89"/>
    </row>
    <row r="31" spans="1:13" ht="41.25" customHeight="1" thickBot="1" x14ac:dyDescent="0.3">
      <c r="B31" s="96" t="s">
        <v>50</v>
      </c>
      <c r="C31" s="97"/>
      <c r="D31" s="97"/>
      <c r="E31" s="97"/>
      <c r="F31" s="98"/>
      <c r="G31" s="99" t="s">
        <v>51</v>
      </c>
      <c r="H31" s="99"/>
      <c r="I31" s="99"/>
      <c r="J31" s="99"/>
      <c r="K31" s="100"/>
    </row>
  </sheetData>
  <mergeCells count="45">
    <mergeCell ref="B29:E29"/>
    <mergeCell ref="G29:K29"/>
    <mergeCell ref="B30:E30"/>
    <mergeCell ref="G30:K30"/>
    <mergeCell ref="B31:E31"/>
    <mergeCell ref="G31:K31"/>
    <mergeCell ref="B26:E26"/>
    <mergeCell ref="G26:K26"/>
    <mergeCell ref="B27:E27"/>
    <mergeCell ref="G27:K27"/>
    <mergeCell ref="B28:E28"/>
    <mergeCell ref="G28:K28"/>
    <mergeCell ref="B23:E23"/>
    <mergeCell ref="G23:K23"/>
    <mergeCell ref="B24:E24"/>
    <mergeCell ref="G24:K24"/>
    <mergeCell ref="B25:E25"/>
    <mergeCell ref="G25:K25"/>
    <mergeCell ref="A19:I19"/>
    <mergeCell ref="J19:L19"/>
    <mergeCell ref="B21:E21"/>
    <mergeCell ref="G21:K21"/>
    <mergeCell ref="B22:E22"/>
    <mergeCell ref="G22:K22"/>
    <mergeCell ref="A3:M3"/>
    <mergeCell ref="A2:M2"/>
    <mergeCell ref="A17:I17"/>
    <mergeCell ref="J17:L17"/>
    <mergeCell ref="A18:I18"/>
    <mergeCell ref="J18:L18"/>
    <mergeCell ref="A9:M9"/>
    <mergeCell ref="A13:F13"/>
    <mergeCell ref="M5:M7"/>
    <mergeCell ref="B5:B7"/>
    <mergeCell ref="A5:A7"/>
    <mergeCell ref="C5:C7"/>
    <mergeCell ref="D5:D7"/>
    <mergeCell ref="E5:E7"/>
    <mergeCell ref="F5:F7"/>
    <mergeCell ref="G5:I5"/>
    <mergeCell ref="J5:L5"/>
    <mergeCell ref="G6:G7"/>
    <mergeCell ref="H6:I6"/>
    <mergeCell ref="J6:J7"/>
    <mergeCell ref="K6:L6"/>
  </mergeCells>
  <pageMargins left="0.17" right="0.17" top="0.56000000000000005" bottom="0.21" header="0.17" footer="0.17"/>
  <pageSetup paperSize="9" scale="62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3"/>
  <sheetViews>
    <sheetView view="pageBreakPreview" topLeftCell="A85" zoomScaleNormal="120" zoomScaleSheetLayoutView="100" workbookViewId="0">
      <selection activeCell="G113" sqref="G113"/>
    </sheetView>
  </sheetViews>
  <sheetFormatPr defaultRowHeight="12.75" x14ac:dyDescent="0.25"/>
  <cols>
    <col min="1" max="1" width="13" style="10" customWidth="1"/>
    <col min="2" max="2" width="14.7109375" style="10" customWidth="1"/>
    <col min="3" max="3" width="12.5703125" style="8" customWidth="1"/>
    <col min="4" max="6" width="11.140625" style="8" bestFit="1" customWidth="1"/>
    <col min="7" max="7" width="13.140625" style="2" customWidth="1"/>
    <col min="8" max="8" width="14.140625" style="2" customWidth="1"/>
    <col min="9" max="9" width="17.5703125" style="2" customWidth="1"/>
    <col min="10" max="10" width="13.7109375" style="2" customWidth="1"/>
    <col min="11" max="11" width="15.85546875" style="2" customWidth="1"/>
    <col min="12" max="12" width="18.85546875" style="2" customWidth="1"/>
    <col min="13" max="13" width="18.28515625" style="2" customWidth="1"/>
    <col min="14" max="14" width="17.5703125" style="2" customWidth="1"/>
    <col min="15" max="15" width="4.5703125" style="2" customWidth="1"/>
    <col min="16" max="16384" width="9.140625" style="2"/>
  </cols>
  <sheetData>
    <row r="1" spans="1:14" x14ac:dyDescent="0.25">
      <c r="A1" s="17" t="s">
        <v>20</v>
      </c>
      <c r="B1" s="11"/>
      <c r="C1" s="12"/>
      <c r="D1" s="12"/>
      <c r="E1" s="12"/>
      <c r="F1" s="12"/>
      <c r="G1" s="25" t="s">
        <v>21</v>
      </c>
      <c r="N1" s="3"/>
    </row>
    <row r="2" spans="1:14" x14ac:dyDescent="0.25">
      <c r="A2" s="18" t="s">
        <v>24</v>
      </c>
      <c r="B2" s="18" t="s">
        <v>18</v>
      </c>
      <c r="C2" s="18" t="s">
        <v>19</v>
      </c>
      <c r="D2" s="18" t="s">
        <v>25</v>
      </c>
      <c r="E2" s="18" t="s">
        <v>26</v>
      </c>
      <c r="F2" s="18" t="s">
        <v>27</v>
      </c>
      <c r="G2" s="26"/>
      <c r="N2" s="3"/>
    </row>
    <row r="3" spans="1:14" x14ac:dyDescent="0.25">
      <c r="A3" s="19">
        <v>3.29</v>
      </c>
      <c r="B3" s="19">
        <v>14.45</v>
      </c>
      <c r="C3" s="19">
        <v>1.77</v>
      </c>
      <c r="D3" s="19">
        <v>3.37</v>
      </c>
      <c r="E3" s="19">
        <v>3.37</v>
      </c>
      <c r="F3" s="19">
        <v>3.5</v>
      </c>
      <c r="G3" s="14">
        <f>SUM(A3:F3)</f>
        <v>29.75</v>
      </c>
    </row>
    <row r="4" spans="1:14" x14ac:dyDescent="0.25">
      <c r="A4" s="19">
        <v>39.86</v>
      </c>
      <c r="B4" s="19">
        <v>14.45</v>
      </c>
      <c r="C4" s="19">
        <v>4.8499999999999996</v>
      </c>
      <c r="D4" s="19">
        <v>3.38</v>
      </c>
      <c r="E4" s="19">
        <v>30.67</v>
      </c>
      <c r="F4" s="19">
        <v>24.32</v>
      </c>
      <c r="G4" s="14">
        <f t="shared" ref="G4:G106" si="0">SUM(A4:F4)</f>
        <v>117.53</v>
      </c>
      <c r="N4" s="4"/>
    </row>
    <row r="5" spans="1:14" x14ac:dyDescent="0.25">
      <c r="A5" s="19">
        <v>1.1200000000000001</v>
      </c>
      <c r="B5" s="19"/>
      <c r="C5" s="19">
        <v>17.440000000000001</v>
      </c>
      <c r="D5" s="19">
        <v>4.8499999999999996</v>
      </c>
      <c r="E5" s="19">
        <v>30.67</v>
      </c>
      <c r="F5" s="19">
        <v>24.32</v>
      </c>
      <c r="G5" s="14">
        <f t="shared" si="0"/>
        <v>78.400000000000006</v>
      </c>
      <c r="N5" s="5"/>
    </row>
    <row r="6" spans="1:14" x14ac:dyDescent="0.25">
      <c r="A6" s="19">
        <v>1.1200000000000001</v>
      </c>
      <c r="B6" s="19"/>
      <c r="C6" s="19">
        <v>1.1200000000000001</v>
      </c>
      <c r="D6" s="19">
        <v>4.07</v>
      </c>
      <c r="E6" s="19">
        <v>30.67</v>
      </c>
      <c r="F6" s="19">
        <v>24.32</v>
      </c>
      <c r="G6" s="14">
        <f t="shared" si="0"/>
        <v>61.3</v>
      </c>
      <c r="N6" s="5"/>
    </row>
    <row r="7" spans="1:14" x14ac:dyDescent="0.25">
      <c r="A7" s="19">
        <v>1.1200000000000001</v>
      </c>
      <c r="B7" s="19"/>
      <c r="C7" s="19">
        <v>1.1200000000000001</v>
      </c>
      <c r="D7" s="19">
        <v>1.77</v>
      </c>
      <c r="E7" s="19">
        <v>30.67</v>
      </c>
      <c r="F7" s="19">
        <v>24.32</v>
      </c>
      <c r="G7" s="14">
        <f t="shared" si="0"/>
        <v>59</v>
      </c>
      <c r="N7" s="5"/>
    </row>
    <row r="8" spans="1:14" x14ac:dyDescent="0.25">
      <c r="A8" s="19">
        <v>1.1200000000000001</v>
      </c>
      <c r="B8" s="19"/>
      <c r="C8" s="19">
        <v>17.440000000000001</v>
      </c>
      <c r="D8" s="19">
        <v>30.67</v>
      </c>
      <c r="E8" s="19">
        <v>30.67</v>
      </c>
      <c r="F8" s="19">
        <v>24.32</v>
      </c>
      <c r="G8" s="14">
        <f t="shared" si="0"/>
        <v>104.22</v>
      </c>
      <c r="J8" s="6"/>
      <c r="K8" s="6"/>
      <c r="L8" s="6"/>
      <c r="M8" s="7"/>
      <c r="N8" s="5"/>
    </row>
    <row r="9" spans="1:14" x14ac:dyDescent="0.25">
      <c r="A9" s="19">
        <v>3.5</v>
      </c>
      <c r="B9" s="19"/>
      <c r="C9" s="19">
        <v>1.1200000000000001</v>
      </c>
      <c r="D9" s="19">
        <v>30.67</v>
      </c>
      <c r="E9" s="19">
        <v>30.67</v>
      </c>
      <c r="F9" s="19">
        <v>24.32</v>
      </c>
      <c r="G9" s="14">
        <f t="shared" si="0"/>
        <v>90.28</v>
      </c>
    </row>
    <row r="10" spans="1:14" x14ac:dyDescent="0.25">
      <c r="A10" s="19">
        <v>1.1200000000000001</v>
      </c>
      <c r="B10" s="19"/>
      <c r="C10" s="19">
        <v>17.440000000000001</v>
      </c>
      <c r="D10" s="19">
        <v>30.67</v>
      </c>
      <c r="E10" s="19">
        <v>30.67</v>
      </c>
      <c r="F10" s="19">
        <v>24.32</v>
      </c>
      <c r="G10" s="14">
        <f t="shared" si="0"/>
        <v>104.22</v>
      </c>
    </row>
    <row r="11" spans="1:14" x14ac:dyDescent="0.25">
      <c r="A11" s="19">
        <v>1.1200000000000001</v>
      </c>
      <c r="B11" s="19"/>
      <c r="C11" s="19">
        <v>1.1200000000000001</v>
      </c>
      <c r="D11" s="19">
        <v>30.67</v>
      </c>
      <c r="E11" s="19">
        <v>30.67</v>
      </c>
      <c r="F11" s="19">
        <v>24.32</v>
      </c>
      <c r="G11" s="14">
        <f t="shared" si="0"/>
        <v>87.9</v>
      </c>
    </row>
    <row r="12" spans="1:14" x14ac:dyDescent="0.25">
      <c r="A12" s="19">
        <v>39.86</v>
      </c>
      <c r="B12" s="19"/>
      <c r="C12" s="19">
        <v>1.1200000000000001</v>
      </c>
      <c r="D12" s="19">
        <v>30.67</v>
      </c>
      <c r="E12" s="19">
        <v>1.77</v>
      </c>
      <c r="F12" s="19">
        <v>3.5</v>
      </c>
      <c r="G12" s="14">
        <f t="shared" si="0"/>
        <v>76.92</v>
      </c>
    </row>
    <row r="13" spans="1:14" x14ac:dyDescent="0.25">
      <c r="A13" s="19">
        <v>1.1200000000000001</v>
      </c>
      <c r="B13" s="19"/>
      <c r="C13" s="19">
        <v>17.440000000000001</v>
      </c>
      <c r="D13" s="19">
        <v>30.67</v>
      </c>
      <c r="E13" s="19">
        <v>4.8499999999999996</v>
      </c>
      <c r="F13" s="19">
        <v>24.3</v>
      </c>
      <c r="G13" s="14">
        <f t="shared" si="0"/>
        <v>78.38</v>
      </c>
    </row>
    <row r="14" spans="1:14" x14ac:dyDescent="0.25">
      <c r="A14" s="19">
        <v>1.1200000000000001</v>
      </c>
      <c r="B14" s="19"/>
      <c r="C14" s="19">
        <v>1.1200000000000001</v>
      </c>
      <c r="D14" s="19">
        <v>30.67</v>
      </c>
      <c r="E14" s="19">
        <v>4.07</v>
      </c>
      <c r="F14" s="19">
        <v>24.3</v>
      </c>
      <c r="G14" s="14">
        <f t="shared" si="0"/>
        <v>61.28</v>
      </c>
    </row>
    <row r="15" spans="1:14" x14ac:dyDescent="0.25">
      <c r="A15" s="19">
        <v>39.86</v>
      </c>
      <c r="B15" s="19"/>
      <c r="C15" s="19">
        <v>17.440000000000001</v>
      </c>
      <c r="D15" s="19">
        <v>30.67</v>
      </c>
      <c r="E15" s="19">
        <v>3.38</v>
      </c>
      <c r="F15" s="19">
        <v>24.3</v>
      </c>
      <c r="G15" s="14">
        <f t="shared" si="0"/>
        <v>115.65</v>
      </c>
    </row>
    <row r="16" spans="1:14" x14ac:dyDescent="0.25">
      <c r="A16" s="19">
        <v>1.1200000000000001</v>
      </c>
      <c r="B16" s="19"/>
      <c r="C16" s="19">
        <v>17.440000000000001</v>
      </c>
      <c r="D16" s="19">
        <v>30.67</v>
      </c>
      <c r="E16" s="19">
        <v>30.67</v>
      </c>
      <c r="F16" s="19">
        <v>24.3</v>
      </c>
      <c r="G16" s="14">
        <f t="shared" si="0"/>
        <v>104.2</v>
      </c>
    </row>
    <row r="17" spans="1:7" x14ac:dyDescent="0.25">
      <c r="A17" s="19">
        <v>1.1200000000000001</v>
      </c>
      <c r="B17" s="19"/>
      <c r="C17" s="19">
        <v>1.1200000000000001</v>
      </c>
      <c r="D17" s="19">
        <v>30.67</v>
      </c>
      <c r="E17" s="19">
        <v>1.1200000000000001</v>
      </c>
      <c r="F17" s="19">
        <v>24.3</v>
      </c>
      <c r="G17" s="14">
        <f t="shared" si="0"/>
        <v>58.33</v>
      </c>
    </row>
    <row r="18" spans="1:7" x14ac:dyDescent="0.25">
      <c r="A18" s="19">
        <v>1.1200000000000001</v>
      </c>
      <c r="B18" s="19"/>
      <c r="C18" s="19">
        <v>17.440000000000001</v>
      </c>
      <c r="D18" s="19">
        <v>30.67</v>
      </c>
      <c r="E18" s="19">
        <v>1.1200000000000001</v>
      </c>
      <c r="F18" s="19">
        <v>24.3</v>
      </c>
      <c r="G18" s="14">
        <f t="shared" si="0"/>
        <v>74.650000000000006</v>
      </c>
    </row>
    <row r="19" spans="1:7" x14ac:dyDescent="0.25">
      <c r="A19" s="19">
        <v>1.1200000000000001</v>
      </c>
      <c r="B19" s="19"/>
      <c r="C19" s="19">
        <v>17.440000000000001</v>
      </c>
      <c r="D19" s="19">
        <v>30.67</v>
      </c>
      <c r="E19" s="19">
        <v>1.1200000000000001</v>
      </c>
      <c r="F19" s="19">
        <v>24.3</v>
      </c>
      <c r="G19" s="14">
        <f t="shared" si="0"/>
        <v>74.650000000000006</v>
      </c>
    </row>
    <row r="20" spans="1:7" x14ac:dyDescent="0.25">
      <c r="A20" s="19">
        <v>1.1200000000000001</v>
      </c>
      <c r="B20" s="19"/>
      <c r="C20" s="19">
        <v>1.1200000000000001</v>
      </c>
      <c r="D20" s="19">
        <v>30.67</v>
      </c>
      <c r="E20" s="19">
        <v>1.1200000000000001</v>
      </c>
      <c r="F20" s="19">
        <v>24.3</v>
      </c>
      <c r="G20" s="14">
        <f t="shared" si="0"/>
        <v>58.33</v>
      </c>
    </row>
    <row r="21" spans="1:7" x14ac:dyDescent="0.25">
      <c r="A21" s="19">
        <v>39.86</v>
      </c>
      <c r="B21" s="19"/>
      <c r="C21" s="19">
        <v>3.58</v>
      </c>
      <c r="D21" s="19">
        <v>30.67</v>
      </c>
      <c r="E21" s="19">
        <v>30.67</v>
      </c>
      <c r="F21" s="19">
        <v>4.03</v>
      </c>
      <c r="G21" s="14">
        <f t="shared" si="0"/>
        <v>108.81</v>
      </c>
    </row>
    <row r="22" spans="1:7" x14ac:dyDescent="0.25">
      <c r="A22" s="19">
        <v>1.1200000000000001</v>
      </c>
      <c r="B22" s="19"/>
      <c r="C22" s="19">
        <v>24.34</v>
      </c>
      <c r="D22" s="19">
        <v>30.67</v>
      </c>
      <c r="E22" s="19">
        <v>1.1200000000000001</v>
      </c>
      <c r="F22" s="19">
        <v>4.8499999999999996</v>
      </c>
      <c r="G22" s="14">
        <f t="shared" si="0"/>
        <v>62.1</v>
      </c>
    </row>
    <row r="23" spans="1:7" x14ac:dyDescent="0.25">
      <c r="A23" s="19">
        <v>1.1200000000000001</v>
      </c>
      <c r="B23" s="19"/>
      <c r="C23" s="19">
        <v>24.34</v>
      </c>
      <c r="D23" s="19">
        <v>30.67</v>
      </c>
      <c r="E23" s="19">
        <v>1.1200000000000001</v>
      </c>
      <c r="F23" s="19">
        <v>1.77</v>
      </c>
      <c r="G23" s="14">
        <f t="shared" si="0"/>
        <v>59.02</v>
      </c>
    </row>
    <row r="24" spans="1:7" x14ac:dyDescent="0.25">
      <c r="A24" s="19">
        <v>1.1200000000000001</v>
      </c>
      <c r="B24" s="19"/>
      <c r="C24" s="19">
        <v>24.34</v>
      </c>
      <c r="D24" s="19">
        <v>1.1200000000000001</v>
      </c>
      <c r="E24" s="19">
        <v>1.1200000000000001</v>
      </c>
      <c r="F24" s="19">
        <v>17.399999999999999</v>
      </c>
      <c r="G24" s="14">
        <f t="shared" si="0"/>
        <v>45.1</v>
      </c>
    </row>
    <row r="25" spans="1:7" x14ac:dyDescent="0.25">
      <c r="A25" s="19">
        <v>1.1200000000000001</v>
      </c>
      <c r="B25" s="19"/>
      <c r="C25" s="19">
        <v>24.34</v>
      </c>
      <c r="D25" s="19">
        <v>1.1200000000000001</v>
      </c>
      <c r="E25" s="19">
        <v>30.67</v>
      </c>
      <c r="F25" s="19">
        <v>1.1200000000000001</v>
      </c>
      <c r="G25" s="14">
        <f t="shared" si="0"/>
        <v>58.37</v>
      </c>
    </row>
    <row r="26" spans="1:7" x14ac:dyDescent="0.25">
      <c r="A26" s="19">
        <v>39.86</v>
      </c>
      <c r="B26" s="19"/>
      <c r="C26" s="19">
        <v>24.34</v>
      </c>
      <c r="D26" s="19">
        <v>1.1200000000000001</v>
      </c>
      <c r="E26" s="19">
        <v>1.1200000000000001</v>
      </c>
      <c r="F26" s="19">
        <v>17.399999999999999</v>
      </c>
      <c r="G26" s="14">
        <f t="shared" si="0"/>
        <v>83.84</v>
      </c>
    </row>
    <row r="27" spans="1:7" x14ac:dyDescent="0.25">
      <c r="A27" s="19">
        <v>1.1200000000000001</v>
      </c>
      <c r="B27" s="19"/>
      <c r="C27" s="19">
        <v>24.34</v>
      </c>
      <c r="D27" s="19">
        <v>1.1200000000000001</v>
      </c>
      <c r="E27" s="19">
        <v>1.1200000000000001</v>
      </c>
      <c r="F27" s="19">
        <v>17.399999999999999</v>
      </c>
      <c r="G27" s="14">
        <f t="shared" si="0"/>
        <v>45.1</v>
      </c>
    </row>
    <row r="28" spans="1:7" x14ac:dyDescent="0.25">
      <c r="A28" s="19">
        <v>1.1200000000000001</v>
      </c>
      <c r="B28" s="19"/>
      <c r="C28" s="19">
        <v>24.34</v>
      </c>
      <c r="D28" s="19">
        <v>1.1200000000000001</v>
      </c>
      <c r="E28" s="19">
        <v>1.1200000000000001</v>
      </c>
      <c r="F28" s="19">
        <v>17.399999999999999</v>
      </c>
      <c r="G28" s="14">
        <f t="shared" si="0"/>
        <v>45.1</v>
      </c>
    </row>
    <row r="29" spans="1:7" x14ac:dyDescent="0.25">
      <c r="A29" s="19">
        <v>1.1200000000000001</v>
      </c>
      <c r="B29" s="19"/>
      <c r="C29" s="19">
        <v>24.34</v>
      </c>
      <c r="D29" s="19">
        <v>1.1200000000000001</v>
      </c>
      <c r="E29" s="19">
        <v>1.1200000000000001</v>
      </c>
      <c r="F29" s="19">
        <v>1.1200000000000001</v>
      </c>
      <c r="G29" s="14">
        <f t="shared" si="0"/>
        <v>28.82</v>
      </c>
    </row>
    <row r="30" spans="1:7" x14ac:dyDescent="0.25">
      <c r="A30" s="19">
        <v>1.1200000000000001</v>
      </c>
      <c r="B30" s="19"/>
      <c r="C30" s="19">
        <v>3.54</v>
      </c>
      <c r="D30" s="19">
        <v>1.1200000000000001</v>
      </c>
      <c r="E30" s="19">
        <v>1.1200000000000001</v>
      </c>
      <c r="F30" s="19">
        <v>1.1200000000000001</v>
      </c>
      <c r="G30" s="14">
        <f t="shared" si="0"/>
        <v>8.02</v>
      </c>
    </row>
    <row r="31" spans="1:7" x14ac:dyDescent="0.25">
      <c r="A31" s="19">
        <v>1.1200000000000001</v>
      </c>
      <c r="B31" s="19"/>
      <c r="C31" s="19">
        <v>24.32</v>
      </c>
      <c r="D31" s="19">
        <v>1.1200000000000001</v>
      </c>
      <c r="E31" s="19">
        <v>1.1200000000000001</v>
      </c>
      <c r="F31" s="19">
        <v>17.399999999999999</v>
      </c>
      <c r="G31" s="14">
        <f t="shared" si="0"/>
        <v>45.08</v>
      </c>
    </row>
    <row r="32" spans="1:7" x14ac:dyDescent="0.25">
      <c r="A32" s="19">
        <v>1.1200000000000001</v>
      </c>
      <c r="B32" s="19"/>
      <c r="C32" s="19">
        <v>24.32</v>
      </c>
      <c r="D32" s="19">
        <v>1.1200000000000001</v>
      </c>
      <c r="E32" s="19">
        <v>1.1200000000000001</v>
      </c>
      <c r="F32" s="19">
        <v>1.1200000000000001</v>
      </c>
      <c r="G32" s="14">
        <f t="shared" si="0"/>
        <v>28.8</v>
      </c>
    </row>
    <row r="33" spans="1:7" x14ac:dyDescent="0.25">
      <c r="A33" s="19">
        <v>39.86</v>
      </c>
      <c r="B33" s="19"/>
      <c r="C33" s="19">
        <v>24.32</v>
      </c>
      <c r="D33" s="19">
        <v>1.1200000000000001</v>
      </c>
      <c r="E33" s="19">
        <v>30.67</v>
      </c>
      <c r="F33" s="19">
        <v>1.1200000000000001</v>
      </c>
      <c r="G33" s="14">
        <f t="shared" si="0"/>
        <v>97.09</v>
      </c>
    </row>
    <row r="34" spans="1:7" x14ac:dyDescent="0.25">
      <c r="A34" s="19">
        <v>39.86</v>
      </c>
      <c r="B34" s="19"/>
      <c r="C34" s="19">
        <v>24.32</v>
      </c>
      <c r="D34" s="19">
        <v>1.1200000000000001</v>
      </c>
      <c r="E34" s="19">
        <v>1.1200000000000001</v>
      </c>
      <c r="F34" s="19">
        <v>17.399999999999999</v>
      </c>
      <c r="G34" s="14">
        <f t="shared" si="0"/>
        <v>83.82</v>
      </c>
    </row>
    <row r="35" spans="1:7" x14ac:dyDescent="0.25">
      <c r="A35" s="19">
        <v>1.1200000000000001</v>
      </c>
      <c r="B35" s="19"/>
      <c r="C35" s="19">
        <v>24.32</v>
      </c>
      <c r="D35" s="19">
        <v>1.1200000000000001</v>
      </c>
      <c r="E35" s="19">
        <v>1.1200000000000001</v>
      </c>
      <c r="F35" s="19">
        <v>1.1200000000000001</v>
      </c>
      <c r="G35" s="14">
        <f t="shared" si="0"/>
        <v>28.8</v>
      </c>
    </row>
    <row r="36" spans="1:7" x14ac:dyDescent="0.25">
      <c r="A36" s="19">
        <v>1.1200000000000001</v>
      </c>
      <c r="B36" s="19"/>
      <c r="C36" s="19">
        <v>24.32</v>
      </c>
      <c r="D36" s="19">
        <v>1.1200000000000001</v>
      </c>
      <c r="E36" s="19">
        <v>1.1200000000000001</v>
      </c>
      <c r="F36" s="19">
        <v>1.1200000000000001</v>
      </c>
      <c r="G36" s="14">
        <f t="shared" si="0"/>
        <v>28.8</v>
      </c>
    </row>
    <row r="37" spans="1:7" x14ac:dyDescent="0.25">
      <c r="A37" s="19">
        <v>1.1200000000000001</v>
      </c>
      <c r="B37" s="19"/>
      <c r="C37" s="19">
        <v>24.32</v>
      </c>
      <c r="D37" s="19">
        <v>1.1200000000000001</v>
      </c>
      <c r="E37" s="19">
        <v>1.1200000000000001</v>
      </c>
      <c r="F37" s="19">
        <v>1.1200000000000001</v>
      </c>
      <c r="G37" s="14">
        <f t="shared" si="0"/>
        <v>28.8</v>
      </c>
    </row>
    <row r="38" spans="1:7" x14ac:dyDescent="0.25">
      <c r="A38" s="19">
        <v>1.1200000000000001</v>
      </c>
      <c r="B38" s="19"/>
      <c r="C38" s="19">
        <v>14.06</v>
      </c>
      <c r="D38" s="19">
        <v>1.1200000000000001</v>
      </c>
      <c r="E38" s="19">
        <v>1.1200000000000001</v>
      </c>
      <c r="F38" s="19">
        <v>17.399999999999999</v>
      </c>
      <c r="G38" s="14">
        <f t="shared" si="0"/>
        <v>34.82</v>
      </c>
    </row>
    <row r="39" spans="1:7" x14ac:dyDescent="0.25">
      <c r="A39" s="19">
        <v>1.1200000000000001</v>
      </c>
      <c r="B39" s="19"/>
      <c r="C39" s="19">
        <v>4.07</v>
      </c>
      <c r="D39" s="19">
        <v>1.1200000000000001</v>
      </c>
      <c r="E39" s="19">
        <v>1.1200000000000001</v>
      </c>
      <c r="F39" s="19">
        <v>17.399999999999999</v>
      </c>
      <c r="G39" s="14">
        <f t="shared" si="0"/>
        <v>24.83</v>
      </c>
    </row>
    <row r="40" spans="1:7" x14ac:dyDescent="0.25">
      <c r="A40" s="19">
        <v>39.86</v>
      </c>
      <c r="B40" s="19"/>
      <c r="C40" s="19"/>
      <c r="D40" s="19">
        <v>1.1200000000000001</v>
      </c>
      <c r="E40" s="19">
        <v>1.1200000000000001</v>
      </c>
      <c r="F40" s="13"/>
      <c r="G40" s="14">
        <f t="shared" si="0"/>
        <v>42.1</v>
      </c>
    </row>
    <row r="41" spans="1:7" x14ac:dyDescent="0.25">
      <c r="A41" s="19">
        <v>1.1200000000000001</v>
      </c>
      <c r="B41" s="19"/>
      <c r="C41" s="19"/>
      <c r="D41" s="19">
        <v>1.1200000000000001</v>
      </c>
      <c r="E41" s="19">
        <v>1.1200000000000001</v>
      </c>
      <c r="F41" s="13"/>
      <c r="G41" s="14">
        <f t="shared" si="0"/>
        <v>3.36</v>
      </c>
    </row>
    <row r="42" spans="1:7" x14ac:dyDescent="0.25">
      <c r="A42" s="19">
        <v>1.1200000000000001</v>
      </c>
      <c r="B42" s="19"/>
      <c r="C42" s="19"/>
      <c r="D42" s="19">
        <v>1.1200000000000001</v>
      </c>
      <c r="E42" s="19">
        <v>30.67</v>
      </c>
      <c r="F42" s="13"/>
      <c r="G42" s="14">
        <f t="shared" si="0"/>
        <v>32.909999999999997</v>
      </c>
    </row>
    <row r="43" spans="1:7" x14ac:dyDescent="0.25">
      <c r="A43" s="19">
        <v>1.1200000000000001</v>
      </c>
      <c r="B43" s="19"/>
      <c r="C43" s="19"/>
      <c r="D43" s="19">
        <v>1.1200000000000001</v>
      </c>
      <c r="E43" s="19">
        <v>1.1200000000000001</v>
      </c>
      <c r="F43" s="13"/>
      <c r="G43" s="14">
        <f t="shared" si="0"/>
        <v>3.36</v>
      </c>
    </row>
    <row r="44" spans="1:7" x14ac:dyDescent="0.25">
      <c r="A44" s="19">
        <v>1.1200000000000001</v>
      </c>
      <c r="B44" s="19"/>
      <c r="C44" s="19"/>
      <c r="D44" s="19">
        <v>1.1200000000000001</v>
      </c>
      <c r="E44" s="19">
        <v>1.1200000000000001</v>
      </c>
      <c r="F44" s="13"/>
      <c r="G44" s="14">
        <f t="shared" si="0"/>
        <v>3.36</v>
      </c>
    </row>
    <row r="45" spans="1:7" x14ac:dyDescent="0.25">
      <c r="A45" s="19">
        <v>3.52</v>
      </c>
      <c r="B45" s="19"/>
      <c r="C45" s="19"/>
      <c r="D45" s="19">
        <v>1.1200000000000001</v>
      </c>
      <c r="E45" s="19">
        <v>30.67</v>
      </c>
      <c r="F45" s="13"/>
      <c r="G45" s="14">
        <f t="shared" si="0"/>
        <v>35.31</v>
      </c>
    </row>
    <row r="46" spans="1:7" x14ac:dyDescent="0.25">
      <c r="A46" s="19">
        <v>3.49</v>
      </c>
      <c r="B46" s="19"/>
      <c r="C46" s="19"/>
      <c r="D46" s="19">
        <v>1.1200000000000001</v>
      </c>
      <c r="E46" s="19">
        <v>30.67</v>
      </c>
      <c r="F46" s="13"/>
      <c r="G46" s="14">
        <f t="shared" si="0"/>
        <v>35.28</v>
      </c>
    </row>
    <row r="47" spans="1:7" x14ac:dyDescent="0.25">
      <c r="A47" s="19">
        <v>39.86</v>
      </c>
      <c r="B47" s="19"/>
      <c r="C47" s="19"/>
      <c r="D47" s="19">
        <v>1.1200000000000001</v>
      </c>
      <c r="E47" s="19">
        <v>30.67</v>
      </c>
      <c r="F47" s="13"/>
      <c r="G47" s="14">
        <f t="shared" si="0"/>
        <v>71.650000000000006</v>
      </c>
    </row>
    <row r="48" spans="1:7" x14ac:dyDescent="0.25">
      <c r="A48" s="19">
        <v>39.86</v>
      </c>
      <c r="B48" s="19"/>
      <c r="C48" s="19"/>
      <c r="D48" s="19">
        <v>1.1200000000000001</v>
      </c>
      <c r="E48" s="19">
        <v>1.1200000000000001</v>
      </c>
      <c r="F48" s="13"/>
      <c r="G48" s="14">
        <f t="shared" si="0"/>
        <v>42.1</v>
      </c>
    </row>
    <row r="49" spans="1:7" x14ac:dyDescent="0.25">
      <c r="A49" s="19">
        <v>39.86</v>
      </c>
      <c r="B49" s="19"/>
      <c r="C49" s="19"/>
      <c r="D49" s="19">
        <v>1.1200000000000001</v>
      </c>
      <c r="E49" s="19">
        <v>1.1200000000000001</v>
      </c>
      <c r="F49" s="13"/>
      <c r="G49" s="14">
        <f t="shared" si="0"/>
        <v>42.1</v>
      </c>
    </row>
    <row r="50" spans="1:7" x14ac:dyDescent="0.25">
      <c r="A50" s="19">
        <v>39.86</v>
      </c>
      <c r="B50" s="19"/>
      <c r="C50" s="19"/>
      <c r="D50" s="19">
        <v>1.1200000000000001</v>
      </c>
      <c r="E50" s="19">
        <v>1.1200000000000001</v>
      </c>
      <c r="F50" s="13"/>
      <c r="G50" s="14">
        <f t="shared" si="0"/>
        <v>42.1</v>
      </c>
    </row>
    <row r="51" spans="1:7" x14ac:dyDescent="0.25">
      <c r="A51" s="19">
        <v>39.86</v>
      </c>
      <c r="B51" s="19"/>
      <c r="C51" s="19"/>
      <c r="D51" s="19">
        <v>1.1200000000000001</v>
      </c>
      <c r="E51" s="19">
        <v>1.1200000000000001</v>
      </c>
      <c r="F51" s="13"/>
      <c r="G51" s="14">
        <f t="shared" si="0"/>
        <v>42.1</v>
      </c>
    </row>
    <row r="52" spans="1:7" x14ac:dyDescent="0.25">
      <c r="A52" s="19">
        <v>39.86</v>
      </c>
      <c r="B52" s="19"/>
      <c r="C52" s="19"/>
      <c r="D52" s="19">
        <v>1.1200000000000001</v>
      </c>
      <c r="E52" s="19">
        <v>1.1200000000000001</v>
      </c>
      <c r="F52" s="13"/>
      <c r="G52" s="14">
        <f t="shared" si="0"/>
        <v>42.1</v>
      </c>
    </row>
    <row r="53" spans="1:7" x14ac:dyDescent="0.25">
      <c r="A53" s="19">
        <v>39.86</v>
      </c>
      <c r="B53" s="19"/>
      <c r="C53" s="19"/>
      <c r="D53" s="19">
        <v>1.1200000000000001</v>
      </c>
      <c r="E53" s="19">
        <v>1.1200000000000001</v>
      </c>
      <c r="F53" s="13"/>
      <c r="G53" s="14">
        <f t="shared" si="0"/>
        <v>42.1</v>
      </c>
    </row>
    <row r="54" spans="1:7" x14ac:dyDescent="0.25">
      <c r="A54" s="19">
        <v>39.86</v>
      </c>
      <c r="B54" s="19"/>
      <c r="C54" s="19"/>
      <c r="D54" s="19">
        <v>1.1200000000000001</v>
      </c>
      <c r="E54" s="19">
        <v>1.1200000000000001</v>
      </c>
      <c r="F54" s="13"/>
      <c r="G54" s="14">
        <f t="shared" si="0"/>
        <v>42.1</v>
      </c>
    </row>
    <row r="55" spans="1:7" x14ac:dyDescent="0.25">
      <c r="A55" s="19">
        <v>4.07</v>
      </c>
      <c r="B55" s="19"/>
      <c r="C55" s="19"/>
      <c r="D55" s="19">
        <v>1.1200000000000001</v>
      </c>
      <c r="E55" s="19">
        <v>1.1200000000000001</v>
      </c>
      <c r="F55" s="13"/>
      <c r="G55" s="14">
        <f t="shared" si="0"/>
        <v>6.31</v>
      </c>
    </row>
    <row r="56" spans="1:7" x14ac:dyDescent="0.25">
      <c r="A56" s="19">
        <v>4.07</v>
      </c>
      <c r="B56" s="19"/>
      <c r="C56" s="19"/>
      <c r="D56" s="13"/>
      <c r="E56" s="13"/>
      <c r="F56" s="13"/>
      <c r="G56" s="14">
        <f t="shared" si="0"/>
        <v>4.07</v>
      </c>
    </row>
    <row r="57" spans="1:7" x14ac:dyDescent="0.25">
      <c r="A57" s="19">
        <v>6.65</v>
      </c>
      <c r="B57" s="19"/>
      <c r="C57" s="19"/>
      <c r="D57" s="13"/>
      <c r="E57" s="13"/>
      <c r="F57" s="13"/>
      <c r="G57" s="14">
        <f t="shared" si="0"/>
        <v>6.65</v>
      </c>
    </row>
    <row r="58" spans="1:7" x14ac:dyDescent="0.25">
      <c r="A58" s="19">
        <v>0.45</v>
      </c>
      <c r="B58" s="19"/>
      <c r="C58" s="19"/>
      <c r="D58" s="13"/>
      <c r="E58" s="13"/>
      <c r="F58" s="13"/>
      <c r="G58" s="14">
        <f t="shared" si="0"/>
        <v>0.45</v>
      </c>
    </row>
    <row r="59" spans="1:7" x14ac:dyDescent="0.25">
      <c r="A59" s="19">
        <v>0.45</v>
      </c>
      <c r="B59" s="19"/>
      <c r="C59" s="19"/>
      <c r="D59" s="13"/>
      <c r="E59" s="13"/>
      <c r="F59" s="13"/>
      <c r="G59" s="14">
        <f t="shared" si="0"/>
        <v>0.45</v>
      </c>
    </row>
    <row r="60" spans="1:7" x14ac:dyDescent="0.25">
      <c r="A60" s="19">
        <v>6.65</v>
      </c>
      <c r="B60" s="19"/>
      <c r="C60" s="19"/>
      <c r="D60" s="13"/>
      <c r="E60" s="13"/>
      <c r="F60" s="13"/>
      <c r="G60" s="14">
        <f t="shared" si="0"/>
        <v>6.65</v>
      </c>
    </row>
    <row r="61" spans="1:7" x14ac:dyDescent="0.25">
      <c r="A61" s="19">
        <v>17.57</v>
      </c>
      <c r="B61" s="19"/>
      <c r="C61" s="19"/>
      <c r="D61" s="13"/>
      <c r="E61" s="13"/>
      <c r="F61" s="13"/>
      <c r="G61" s="14">
        <f t="shared" si="0"/>
        <v>17.57</v>
      </c>
    </row>
    <row r="62" spans="1:7" x14ac:dyDescent="0.25">
      <c r="A62" s="19">
        <v>1.1200000000000001</v>
      </c>
      <c r="B62" s="19"/>
      <c r="C62" s="19"/>
      <c r="D62" s="13"/>
      <c r="E62" s="13"/>
      <c r="F62" s="13"/>
      <c r="G62" s="14">
        <f t="shared" si="0"/>
        <v>1.1200000000000001</v>
      </c>
    </row>
    <row r="63" spans="1:7" x14ac:dyDescent="0.25">
      <c r="A63" s="19">
        <v>2.12</v>
      </c>
      <c r="B63" s="19"/>
      <c r="C63" s="19"/>
      <c r="D63" s="13"/>
      <c r="E63" s="13"/>
      <c r="F63" s="13"/>
      <c r="G63" s="14">
        <f t="shared" si="0"/>
        <v>2.12</v>
      </c>
    </row>
    <row r="64" spans="1:7" x14ac:dyDescent="0.25">
      <c r="A64" s="19">
        <v>17.57</v>
      </c>
      <c r="B64" s="19"/>
      <c r="C64" s="19"/>
      <c r="D64" s="13"/>
      <c r="E64" s="13"/>
      <c r="F64" s="13"/>
      <c r="G64" s="14">
        <f t="shared" si="0"/>
        <v>17.57</v>
      </c>
    </row>
    <row r="65" spans="1:7" x14ac:dyDescent="0.25">
      <c r="A65" s="19">
        <v>17.57</v>
      </c>
      <c r="B65" s="19"/>
      <c r="C65" s="19"/>
      <c r="D65" s="13"/>
      <c r="E65" s="13"/>
      <c r="F65" s="13"/>
      <c r="G65" s="14">
        <f t="shared" si="0"/>
        <v>17.57</v>
      </c>
    </row>
    <row r="66" spans="1:7" x14ac:dyDescent="0.25">
      <c r="A66" s="19">
        <v>2.12</v>
      </c>
      <c r="B66" s="19"/>
      <c r="C66" s="19"/>
      <c r="D66" s="13"/>
      <c r="E66" s="13"/>
      <c r="F66" s="13"/>
      <c r="G66" s="14">
        <f t="shared" si="0"/>
        <v>2.12</v>
      </c>
    </row>
    <row r="67" spans="1:7" x14ac:dyDescent="0.25">
      <c r="A67" s="19">
        <v>17.57</v>
      </c>
      <c r="B67" s="19"/>
      <c r="C67" s="19"/>
      <c r="D67" s="13"/>
      <c r="E67" s="13"/>
      <c r="F67" s="13"/>
      <c r="G67" s="14">
        <f t="shared" si="0"/>
        <v>17.57</v>
      </c>
    </row>
    <row r="68" spans="1:7" x14ac:dyDescent="0.25">
      <c r="A68" s="19">
        <v>2.12</v>
      </c>
      <c r="B68" s="19"/>
      <c r="C68" s="19"/>
      <c r="D68" s="13"/>
      <c r="E68" s="13"/>
      <c r="F68" s="13"/>
      <c r="G68" s="14">
        <f t="shared" si="0"/>
        <v>2.12</v>
      </c>
    </row>
    <row r="69" spans="1:7" x14ac:dyDescent="0.25">
      <c r="A69" s="19">
        <v>1.1200000000000001</v>
      </c>
      <c r="B69" s="19"/>
      <c r="C69" s="19"/>
      <c r="D69" s="13"/>
      <c r="E69" s="13"/>
      <c r="F69" s="13"/>
      <c r="G69" s="14">
        <f t="shared" si="0"/>
        <v>1.1200000000000001</v>
      </c>
    </row>
    <row r="70" spans="1:7" x14ac:dyDescent="0.25">
      <c r="A70" s="19">
        <v>1.1200000000000001</v>
      </c>
      <c r="B70" s="19"/>
      <c r="C70" s="19"/>
      <c r="D70" s="13"/>
      <c r="E70" s="13"/>
      <c r="F70" s="13"/>
      <c r="G70" s="14">
        <f t="shared" si="0"/>
        <v>1.1200000000000001</v>
      </c>
    </row>
    <row r="71" spans="1:7" x14ac:dyDescent="0.25">
      <c r="A71" s="19">
        <v>2.12</v>
      </c>
      <c r="B71" s="19"/>
      <c r="C71" s="19"/>
      <c r="D71" s="13"/>
      <c r="E71" s="13"/>
      <c r="F71" s="13"/>
      <c r="G71" s="14">
        <f t="shared" si="0"/>
        <v>2.12</v>
      </c>
    </row>
    <row r="72" spans="1:7" x14ac:dyDescent="0.25">
      <c r="A72" s="19">
        <v>1.1200000000000001</v>
      </c>
      <c r="B72" s="19"/>
      <c r="C72" s="19"/>
      <c r="D72" s="13"/>
      <c r="E72" s="13"/>
      <c r="F72" s="13"/>
      <c r="G72" s="14">
        <f t="shared" si="0"/>
        <v>1.1200000000000001</v>
      </c>
    </row>
    <row r="73" spans="1:7" x14ac:dyDescent="0.25">
      <c r="A73" s="19">
        <v>1.1200000000000001</v>
      </c>
      <c r="B73" s="19"/>
      <c r="C73" s="19"/>
      <c r="D73" s="13"/>
      <c r="E73" s="13"/>
      <c r="F73" s="13"/>
      <c r="G73" s="14">
        <f t="shared" si="0"/>
        <v>1.1200000000000001</v>
      </c>
    </row>
    <row r="74" spans="1:7" x14ac:dyDescent="0.25">
      <c r="A74" s="19">
        <v>1.1200000000000001</v>
      </c>
      <c r="B74" s="19"/>
      <c r="C74" s="19"/>
      <c r="D74" s="13"/>
      <c r="E74" s="13"/>
      <c r="F74" s="13"/>
      <c r="G74" s="14">
        <f t="shared" si="0"/>
        <v>1.1200000000000001</v>
      </c>
    </row>
    <row r="75" spans="1:7" x14ac:dyDescent="0.25">
      <c r="A75" s="19">
        <v>1.1200000000000001</v>
      </c>
      <c r="B75" s="19"/>
      <c r="C75" s="19"/>
      <c r="D75" s="13"/>
      <c r="E75" s="13"/>
      <c r="F75" s="13"/>
      <c r="G75" s="14">
        <f t="shared" si="0"/>
        <v>1.1200000000000001</v>
      </c>
    </row>
    <row r="76" spans="1:7" x14ac:dyDescent="0.25">
      <c r="A76" s="19">
        <v>17.57</v>
      </c>
      <c r="B76" s="19"/>
      <c r="C76" s="19"/>
      <c r="D76" s="13"/>
      <c r="E76" s="13"/>
      <c r="F76" s="13"/>
      <c r="G76" s="14">
        <f t="shared" si="0"/>
        <v>17.57</v>
      </c>
    </row>
    <row r="77" spans="1:7" x14ac:dyDescent="0.25">
      <c r="A77" s="19">
        <v>17.57</v>
      </c>
      <c r="B77" s="19"/>
      <c r="C77" s="19"/>
      <c r="D77" s="13"/>
      <c r="E77" s="13"/>
      <c r="F77" s="13"/>
      <c r="G77" s="14">
        <f t="shared" si="0"/>
        <v>17.57</v>
      </c>
    </row>
    <row r="78" spans="1:7" x14ac:dyDescent="0.25">
      <c r="A78" s="19">
        <v>2.12</v>
      </c>
      <c r="B78" s="19"/>
      <c r="C78" s="19"/>
      <c r="D78" s="13"/>
      <c r="E78" s="13"/>
      <c r="F78" s="13"/>
      <c r="G78" s="14">
        <f t="shared" si="0"/>
        <v>2.12</v>
      </c>
    </row>
    <row r="79" spans="1:7" x14ac:dyDescent="0.25">
      <c r="A79" s="19">
        <v>17.57</v>
      </c>
      <c r="B79" s="19"/>
      <c r="C79" s="19"/>
      <c r="D79" s="13"/>
      <c r="E79" s="13"/>
      <c r="F79" s="13"/>
      <c r="G79" s="14">
        <f t="shared" si="0"/>
        <v>17.57</v>
      </c>
    </row>
    <row r="80" spans="1:7" x14ac:dyDescent="0.25">
      <c r="A80" s="19">
        <v>2.12</v>
      </c>
      <c r="B80" s="19"/>
      <c r="C80" s="19"/>
      <c r="D80" s="13"/>
      <c r="E80" s="13"/>
      <c r="F80" s="13"/>
      <c r="G80" s="14">
        <f t="shared" si="0"/>
        <v>2.12</v>
      </c>
    </row>
    <row r="81" spans="1:7" x14ac:dyDescent="0.25">
      <c r="A81" s="19">
        <v>2.12</v>
      </c>
      <c r="B81" s="19"/>
      <c r="C81" s="19"/>
      <c r="D81" s="13"/>
      <c r="E81" s="13"/>
      <c r="F81" s="13"/>
      <c r="G81" s="14">
        <f t="shared" si="0"/>
        <v>2.12</v>
      </c>
    </row>
    <row r="82" spans="1:7" x14ac:dyDescent="0.25">
      <c r="A82" s="19">
        <v>1.1200000000000001</v>
      </c>
      <c r="B82" s="19"/>
      <c r="C82" s="19"/>
      <c r="D82" s="13"/>
      <c r="E82" s="13"/>
      <c r="F82" s="13"/>
      <c r="G82" s="14">
        <f t="shared" si="0"/>
        <v>1.1200000000000001</v>
      </c>
    </row>
    <row r="83" spans="1:7" x14ac:dyDescent="0.25">
      <c r="A83" s="19">
        <v>2.12</v>
      </c>
      <c r="B83" s="19"/>
      <c r="C83" s="19"/>
      <c r="D83" s="13"/>
      <c r="E83" s="13"/>
      <c r="F83" s="13"/>
      <c r="G83" s="14">
        <f t="shared" si="0"/>
        <v>2.12</v>
      </c>
    </row>
    <row r="84" spans="1:7" x14ac:dyDescent="0.25">
      <c r="A84" s="19">
        <v>5.2</v>
      </c>
      <c r="B84" s="19"/>
      <c r="C84" s="19"/>
      <c r="D84" s="13"/>
      <c r="E84" s="13"/>
      <c r="F84" s="13"/>
      <c r="G84" s="14">
        <f t="shared" si="0"/>
        <v>5.2</v>
      </c>
    </row>
    <row r="85" spans="1:7" x14ac:dyDescent="0.25">
      <c r="A85" s="19">
        <v>2.1</v>
      </c>
      <c r="B85" s="19"/>
      <c r="C85" s="19"/>
      <c r="D85" s="13"/>
      <c r="E85" s="13"/>
      <c r="F85" s="13"/>
      <c r="G85" s="14">
        <f t="shared" si="0"/>
        <v>2.1</v>
      </c>
    </row>
    <row r="86" spans="1:7" x14ac:dyDescent="0.25">
      <c r="A86" s="19">
        <v>15.43</v>
      </c>
      <c r="B86" s="19"/>
      <c r="C86" s="19"/>
      <c r="D86" s="13"/>
      <c r="E86" s="13"/>
      <c r="F86" s="13"/>
      <c r="G86" s="14">
        <f t="shared" si="0"/>
        <v>15.43</v>
      </c>
    </row>
    <row r="87" spans="1:7" x14ac:dyDescent="0.25">
      <c r="A87" s="19">
        <v>1.1200000000000001</v>
      </c>
      <c r="B87" s="19"/>
      <c r="C87" s="19"/>
      <c r="D87" s="13"/>
      <c r="E87" s="13"/>
      <c r="F87" s="13"/>
      <c r="G87" s="14">
        <f t="shared" si="0"/>
        <v>1.1200000000000001</v>
      </c>
    </row>
    <row r="88" spans="1:7" x14ac:dyDescent="0.25">
      <c r="A88" s="19">
        <v>17.57</v>
      </c>
      <c r="B88" s="19"/>
      <c r="C88" s="19"/>
      <c r="D88" s="13"/>
      <c r="E88" s="13"/>
      <c r="F88" s="13"/>
      <c r="G88" s="14">
        <f t="shared" si="0"/>
        <v>17.57</v>
      </c>
    </row>
    <row r="89" spans="1:7" x14ac:dyDescent="0.25">
      <c r="A89" s="19">
        <v>1.1200000000000001</v>
      </c>
      <c r="B89" s="19"/>
      <c r="C89" s="19"/>
      <c r="D89" s="13"/>
      <c r="E89" s="13"/>
      <c r="F89" s="13"/>
      <c r="G89" s="14">
        <f t="shared" si="0"/>
        <v>1.1200000000000001</v>
      </c>
    </row>
    <row r="90" spans="1:7" x14ac:dyDescent="0.25">
      <c r="A90" s="19">
        <v>2.12</v>
      </c>
      <c r="B90" s="19"/>
      <c r="C90" s="19"/>
      <c r="D90" s="13"/>
      <c r="E90" s="13"/>
      <c r="F90" s="13"/>
      <c r="G90" s="14">
        <f t="shared" si="0"/>
        <v>2.12</v>
      </c>
    </row>
    <row r="91" spans="1:7" x14ac:dyDescent="0.25">
      <c r="A91" s="19">
        <v>17.57</v>
      </c>
      <c r="B91" s="19"/>
      <c r="C91" s="19"/>
      <c r="D91" s="13"/>
      <c r="E91" s="13"/>
      <c r="F91" s="13"/>
      <c r="G91" s="14">
        <f t="shared" si="0"/>
        <v>17.57</v>
      </c>
    </row>
    <row r="92" spans="1:7" x14ac:dyDescent="0.25">
      <c r="A92" s="19">
        <v>17.57</v>
      </c>
      <c r="B92" s="19"/>
      <c r="C92" s="19"/>
      <c r="D92" s="13"/>
      <c r="E92" s="13"/>
      <c r="F92" s="13"/>
      <c r="G92" s="14">
        <f t="shared" si="0"/>
        <v>17.57</v>
      </c>
    </row>
    <row r="93" spans="1:7" x14ac:dyDescent="0.25">
      <c r="A93" s="19">
        <v>2.12</v>
      </c>
      <c r="B93" s="19"/>
      <c r="C93" s="19"/>
      <c r="D93" s="13"/>
      <c r="E93" s="13"/>
      <c r="F93" s="13"/>
      <c r="G93" s="14">
        <f t="shared" si="0"/>
        <v>2.12</v>
      </c>
    </row>
    <row r="94" spans="1:7" x14ac:dyDescent="0.25">
      <c r="A94" s="19">
        <v>1.1200000000000001</v>
      </c>
      <c r="B94" s="19"/>
      <c r="C94" s="19"/>
      <c r="D94" s="13"/>
      <c r="E94" s="13"/>
      <c r="F94" s="13"/>
      <c r="G94" s="14">
        <f t="shared" si="0"/>
        <v>1.1200000000000001</v>
      </c>
    </row>
    <row r="95" spans="1:7" x14ac:dyDescent="0.25">
      <c r="A95" s="19">
        <v>1.1200000000000001</v>
      </c>
      <c r="B95" s="19"/>
      <c r="C95" s="19"/>
      <c r="D95" s="13"/>
      <c r="E95" s="13"/>
      <c r="F95" s="13"/>
      <c r="G95" s="14">
        <f t="shared" si="0"/>
        <v>1.1200000000000001</v>
      </c>
    </row>
    <row r="96" spans="1:7" x14ac:dyDescent="0.25">
      <c r="A96" s="19">
        <v>2.12</v>
      </c>
      <c r="B96" s="19"/>
      <c r="C96" s="19"/>
      <c r="D96" s="13"/>
      <c r="E96" s="13"/>
      <c r="F96" s="13"/>
      <c r="G96" s="14">
        <f t="shared" si="0"/>
        <v>2.12</v>
      </c>
    </row>
    <row r="97" spans="1:7" x14ac:dyDescent="0.25">
      <c r="A97" s="19">
        <v>17.57</v>
      </c>
      <c r="B97" s="19"/>
      <c r="C97" s="19"/>
      <c r="D97" s="13"/>
      <c r="E97" s="13"/>
      <c r="F97" s="13"/>
      <c r="G97" s="14">
        <f t="shared" si="0"/>
        <v>17.57</v>
      </c>
    </row>
    <row r="98" spans="1:7" x14ac:dyDescent="0.25">
      <c r="A98" s="19">
        <v>17.57</v>
      </c>
      <c r="B98" s="19"/>
      <c r="C98" s="19"/>
      <c r="D98" s="13"/>
      <c r="E98" s="13"/>
      <c r="F98" s="13"/>
      <c r="G98" s="14">
        <f t="shared" si="0"/>
        <v>17.57</v>
      </c>
    </row>
    <row r="99" spans="1:7" x14ac:dyDescent="0.25">
      <c r="A99" s="19">
        <v>2.12</v>
      </c>
      <c r="B99" s="19"/>
      <c r="C99" s="19"/>
      <c r="D99" s="13"/>
      <c r="E99" s="13"/>
      <c r="F99" s="13"/>
      <c r="G99" s="14">
        <f t="shared" si="0"/>
        <v>2.12</v>
      </c>
    </row>
    <row r="100" spans="1:7" x14ac:dyDescent="0.25">
      <c r="A100" s="19">
        <v>1.1200000000000001</v>
      </c>
      <c r="B100" s="19"/>
      <c r="C100" s="19"/>
      <c r="D100" s="13"/>
      <c r="E100" s="13"/>
      <c r="F100" s="13"/>
      <c r="G100" s="14">
        <f t="shared" si="0"/>
        <v>1.1200000000000001</v>
      </c>
    </row>
    <row r="101" spans="1:7" x14ac:dyDescent="0.25">
      <c r="A101" s="19">
        <v>1.1200000000000001</v>
      </c>
      <c r="B101" s="19"/>
      <c r="C101" s="9"/>
      <c r="D101" s="13"/>
      <c r="E101" s="13"/>
      <c r="F101" s="13"/>
      <c r="G101" s="14">
        <f t="shared" si="0"/>
        <v>1.1200000000000001</v>
      </c>
    </row>
    <row r="102" spans="1:7" x14ac:dyDescent="0.25">
      <c r="A102" s="19">
        <v>2.1</v>
      </c>
      <c r="B102" s="19"/>
      <c r="C102" s="9"/>
      <c r="D102" s="13"/>
      <c r="E102" s="13"/>
      <c r="F102" s="13"/>
      <c r="G102" s="14">
        <f t="shared" si="0"/>
        <v>2.1</v>
      </c>
    </row>
    <row r="103" spans="1:7" x14ac:dyDescent="0.25">
      <c r="A103" s="19">
        <v>17.57</v>
      </c>
      <c r="B103" s="19"/>
      <c r="C103" s="9"/>
      <c r="D103" s="13"/>
      <c r="E103" s="13"/>
      <c r="F103" s="13"/>
      <c r="G103" s="14">
        <f t="shared" si="0"/>
        <v>17.57</v>
      </c>
    </row>
    <row r="104" spans="1:7" x14ac:dyDescent="0.25">
      <c r="A104" s="19">
        <v>2.12</v>
      </c>
      <c r="B104" s="19"/>
      <c r="C104" s="9"/>
      <c r="D104" s="13"/>
      <c r="E104" s="13"/>
      <c r="F104" s="13"/>
      <c r="G104" s="14">
        <f t="shared" si="0"/>
        <v>2.12</v>
      </c>
    </row>
    <row r="105" spans="1:7" x14ac:dyDescent="0.25">
      <c r="A105" s="19">
        <v>1.1200000000000001</v>
      </c>
      <c r="B105" s="19"/>
      <c r="C105" s="9"/>
      <c r="D105" s="13"/>
      <c r="E105" s="13"/>
      <c r="F105" s="13"/>
      <c r="G105" s="14">
        <f t="shared" si="0"/>
        <v>1.1200000000000001</v>
      </c>
    </row>
    <row r="106" spans="1:7" x14ac:dyDescent="0.25">
      <c r="A106" s="19">
        <v>17.57</v>
      </c>
      <c r="B106" s="19"/>
      <c r="C106" s="9"/>
      <c r="D106" s="13"/>
      <c r="E106" s="13"/>
      <c r="F106" s="13"/>
      <c r="G106" s="14">
        <f t="shared" si="0"/>
        <v>17.57</v>
      </c>
    </row>
    <row r="107" spans="1:7" x14ac:dyDescent="0.25">
      <c r="A107" s="19">
        <v>2.12</v>
      </c>
      <c r="B107" s="20"/>
      <c r="C107" s="21"/>
      <c r="D107" s="22"/>
      <c r="E107" s="22"/>
      <c r="F107" s="22"/>
      <c r="G107" s="14">
        <f t="shared" ref="G107:G112" si="1">SUM(A107:F107)</f>
        <v>2.12</v>
      </c>
    </row>
    <row r="108" spans="1:7" x14ac:dyDescent="0.25">
      <c r="A108" s="19">
        <v>2.12</v>
      </c>
      <c r="B108" s="24"/>
      <c r="C108" s="23"/>
      <c r="D108" s="23"/>
      <c r="E108" s="23"/>
      <c r="F108" s="23"/>
      <c r="G108" s="14">
        <f t="shared" si="1"/>
        <v>2.12</v>
      </c>
    </row>
    <row r="109" spans="1:7" x14ac:dyDescent="0.25">
      <c r="A109" s="19">
        <v>1.1200000000000001</v>
      </c>
      <c r="B109" s="24"/>
      <c r="C109" s="23"/>
      <c r="D109" s="23"/>
      <c r="E109" s="23"/>
      <c r="F109" s="23"/>
      <c r="G109" s="14">
        <f t="shared" si="1"/>
        <v>1.1200000000000001</v>
      </c>
    </row>
    <row r="110" spans="1:7" x14ac:dyDescent="0.25">
      <c r="A110" s="19">
        <v>2.12</v>
      </c>
      <c r="B110" s="24"/>
      <c r="C110" s="23"/>
      <c r="D110" s="23"/>
      <c r="E110" s="23"/>
      <c r="F110" s="23"/>
      <c r="G110" s="14">
        <f t="shared" si="1"/>
        <v>2.12</v>
      </c>
    </row>
    <row r="111" spans="1:7" x14ac:dyDescent="0.25">
      <c r="A111" s="23"/>
      <c r="B111" s="24"/>
      <c r="C111" s="23"/>
      <c r="D111" s="23"/>
      <c r="E111" s="23"/>
      <c r="F111" s="23"/>
      <c r="G111" s="14">
        <f t="shared" si="1"/>
        <v>0</v>
      </c>
    </row>
    <row r="112" spans="1:7" x14ac:dyDescent="0.25">
      <c r="A112" s="23"/>
      <c r="B112" s="24"/>
      <c r="C112" s="23"/>
      <c r="D112" s="23"/>
      <c r="E112" s="23"/>
      <c r="F112" s="23"/>
      <c r="G112" s="14">
        <f t="shared" si="1"/>
        <v>0</v>
      </c>
    </row>
    <row r="113" spans="1:7" x14ac:dyDescent="0.25">
      <c r="A113" s="15">
        <f>SUM(A3:A112)</f>
        <v>1032.3900000000001</v>
      </c>
      <c r="B113" s="15">
        <f t="shared" ref="B113:D113" si="2">SUM(B3:B112)</f>
        <v>28.9</v>
      </c>
      <c r="C113" s="15">
        <f t="shared" si="2"/>
        <v>545.30999999999995</v>
      </c>
      <c r="D113" s="15">
        <f t="shared" si="2"/>
        <v>544</v>
      </c>
      <c r="E113" s="15">
        <f t="shared" ref="E113:F113" si="3">SUM(E3:E112)</f>
        <v>544</v>
      </c>
      <c r="F113" s="15">
        <f t="shared" si="3"/>
        <v>554.77</v>
      </c>
      <c r="G113" s="16">
        <f>SUM(G3:G112)</f>
        <v>3249.37</v>
      </c>
    </row>
  </sheetData>
  <mergeCells count="1">
    <mergeCell ref="G1:G2"/>
  </mergeCells>
  <phoneticPr fontId="13" type="noConversion"/>
  <pageMargins left="0.51181102362204722" right="0.51181102362204722" top="0.94488188976377963" bottom="1.1417322834645669" header="0.51181102362204722" footer="0.70866141732283472"/>
  <pageSetup paperSize="9" scale="44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ВОР</vt:lpstr>
      <vt:lpstr>расчет</vt:lpstr>
      <vt:lpstr>ВОР!Область_печати</vt:lpstr>
      <vt:lpstr>расчет!Область_печати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Молодцова Ольга</dc:creator>
  <cp:lastModifiedBy>Ризван Светлана Анатольевна</cp:lastModifiedBy>
  <cp:lastPrinted>2026-09-09T09:15:00Z</cp:lastPrinted>
  <dcterms:created xsi:type="dcterms:W3CDTF">2023-06-14T08:54:33Z</dcterms:created>
  <dcterms:modified xsi:type="dcterms:W3CDTF">2026-09-15T09:33:21Z</dcterms:modified>
</cp:coreProperties>
</file>